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<sst xmlns="http://schemas.openxmlformats.org/spreadsheetml/2006/main" count="1116" uniqueCount="386">
  <si>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</si>
  <si>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</si>
  <si>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</si>
  <si>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</si>
  <si>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</si>
  <si>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</si>
  <si>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</si>
  <si>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</si>
  <si>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</si>
  <si>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</si>
  <si>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</si>
  <si>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</si>
  <si>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</si>
  <si>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</si>
  <si>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</si>
  <si>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</si>
  <si>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</si>
  <si>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</si>
  <si>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</si>
  <si>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</si>
  <si>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</si>
  <si>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</si>
  <si>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</si>
  <si>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</si>
  <si>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</si>
  <si>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</si>
  <si>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</si>
  <si>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</si>
  <si>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</si>
  <si>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单位名称：玉溪市江川区林业和草原局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</si>
  <si>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</si>
  <si>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</si>
  <si>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</si>
  <si>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</si>
  <si>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</si>
  <si>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</si>
  <si>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</si>
  <si>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</si>
  <si>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</si>
  <si>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</si>
  <si>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</si>
  <si>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</si>
  <si>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</si>
  <si>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</si>
  <si>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</si>
  <si>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</si>
  <si>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</si>
  <si>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</si>
  <si>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</si>
  <si>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</si>
  <si>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</si>
  <si>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</si>
  <si>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</si>
  <si>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</si>
  <si>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</si>
  <si>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</si>
  <si>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17</t>
  </si>
  <si>
    <t>农业农村股</t>
  </si>
  <si>
    <t>169</t>
  </si>
  <si>
    <t>玉溪市江川区林业和草原局</t>
  </si>
  <si>
    <t>169001</t>
  </si>
  <si>
    <t>169005</t>
  </si>
  <si>
    <t>玉溪市江川区林业和草原生态修复站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</si>
  <si>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</si>
  <si>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</si>
  <si>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</si>
  <si>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</si>
  <si>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</si>
  <si>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</si>
  <si>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</si>
  <si>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</si>
  <si>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</si>
  <si>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</si>
  <si>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</si>
  <si>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</si>
  <si>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</si>
  <si>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</si>
  <si>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</si>
  <si>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</si>
  <si>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</si>
  <si>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</si>
  <si>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</si>
  <si>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</si>
  <si>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</si>
  <si>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</si>
  <si>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</si>
  <si>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</si>
  <si>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</si>
  <si>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</si>
  <si>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</si>
  <si>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</si>
  <si>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</si>
  <si>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</si>
  <si>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</si>
  <si>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</si>
  <si>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</si>
  <si>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</si>
  <si>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</si>
  <si>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</si>
  <si>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</si>
  <si>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</si>
  <si>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</si>
  <si>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</si>
  <si>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</si>
  <si>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</si>
  <si>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</si>
  <si>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</si>
  <si>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</si>
  <si>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</si>
  <si>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</si>
  <si>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</si>
  <si>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</si>
  <si>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</si>
  <si>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2130234</t>
  </si>
  <si>
    <t>林业草原防灾减灾</t>
  </si>
  <si>
    <t>2130299</t>
  </si>
  <si>
    <t>其他林业和草原支出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</si>
  <si>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</si>
  <si>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</si>
  <si>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</si>
  <si>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</si>
  <si>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</si>
  <si>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</si>
  <si>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</si>
  <si>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</si>
  <si>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</si>
  <si>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</si>
  <si>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</si>
  <si>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</si>
  <si>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</si>
  <si>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</si>
  <si>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</si>
  <si>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</si>
  <si>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</si>
  <si>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</si>
  <si>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</si>
  <si>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</si>
  <si>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</si>
  <si>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</si>
  <si>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</si>
  <si>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</si>
  <si>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</si>
  <si>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</si>
  <si>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</si>
  <si>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</si>
  <si>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</si>
  <si>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</si>
  <si>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</si>
  <si>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</si>
  <si>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</si>
  <si>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</si>
  <si>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</si>
  <si>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</si>
  <si>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</si>
  <si>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</si>
  <si>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</si>
  <si>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</si>
  <si>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</si>
  <si>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</si>
  <si>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</si>
  <si>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</si>
  <si>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</si>
  <si>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</si>
  <si>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</si>
  <si>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</si>
  <si>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</si>
  <si>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</si>
  <si>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</si>
  <si>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</si>
  <si>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</si>
  <si>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</si>
  <si>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530421210000000015827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</si>
  <si>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</si>
  <si>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</si>
  <si>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</si>
  <si>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</si>
  <si>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</si>
  <si>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</si>
  <si>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</si>
  <si>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530421210000000015829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</si>
  <si>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</si>
  <si>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</si>
  <si>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</si>
  <si>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</si>
  <si>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</si>
  <si>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</si>
  <si>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</si>
  <si>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</si>
  <si>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</si>
  <si>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530421210000000015830</t>
  </si>
  <si>
    <t>30113</t>
  </si>
  <si>
    <t>530421210000000015833</t>
  </si>
  <si>
    <t>公车购置及运维费</t>
  </si>
  <si>
    <t>30231</t>
  </si>
  <si>
    <t>公务用车运行维护费</t>
  </si>
  <si>
    <t>530421210000000015834</t>
  </si>
  <si>
    <t>行政人员公务交通补贴</t>
  </si>
  <si>
    <t>30239</t>
  </si>
  <si>
    <t>其他交通费用</t>
  </si>
  <si>
    <t>530421210000000015835</t>
  </si>
  <si>
    <t>工会经费</t>
  </si>
  <si>
    <t>30228</t>
  </si>
  <si>
    <t>530421210000000015836</t>
  </si>
  <si>
    <t>一般公用经费</t>
  </si>
  <si>
    <t>30299</t>
  </si>
  <si>
    <t>其他商品和服务支出</t>
  </si>
  <si>
    <t>30201</t>
  </si>
  <si>
    <t>办公费</t>
  </si>
  <si>
    <t>30211</t>
  </si>
  <si>
    <t>差旅费</t>
  </si>
  <si>
    <t>30215</t>
  </si>
  <si>
    <t>会议费</t>
  </si>
  <si>
    <t>530421221100000322809</t>
  </si>
  <si>
    <t>30217</t>
  </si>
  <si>
    <t>530421231100001385399</t>
  </si>
  <si>
    <t>福利费</t>
  </si>
  <si>
    <t>30229</t>
  </si>
  <si>
    <t>530421231100001385420</t>
  </si>
  <si>
    <t>培训费</t>
  </si>
  <si>
    <t>30216</t>
  </si>
  <si>
    <t>530421231100001385459</t>
  </si>
  <si>
    <t>其他刚性支出</t>
  </si>
  <si>
    <t>530421241100002444548</t>
  </si>
  <si>
    <t>离退休生活补助</t>
  </si>
  <si>
    <t>30305</t>
  </si>
  <si>
    <t>生活补助</t>
  </si>
  <si>
    <t>530421251100003594459</t>
  </si>
  <si>
    <t>本年度遗属补助人员经费</t>
  </si>
  <si>
    <t>530421251100003594564</t>
  </si>
  <si>
    <t>特殊人员曾英生活费补助资金</t>
  </si>
  <si>
    <t>530421210000000015847</t>
  </si>
  <si>
    <t>事业人员支出工资</t>
  </si>
  <si>
    <t>30107</t>
  </si>
  <si>
    <t>绩效工资</t>
  </si>
  <si>
    <t>530421210000000015848</t>
  </si>
  <si>
    <t>530421210000000015849</t>
  </si>
  <si>
    <t>530421210000000015853</t>
  </si>
  <si>
    <t>530421210000000015854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</si>
  <si>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</si>
  <si>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</si>
  <si>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</si>
  <si>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</si>
  <si>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</si>
  <si>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</si>
  <si>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</si>
  <si>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</si>
  <si>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530421221100000322772</t>
  </si>
  <si>
    <t>530421231100001386203</t>
  </si>
  <si>
    <t>奖励性绩效（地方）</t>
  </si>
  <si>
    <t>530421231100001386223</t>
  </si>
  <si>
    <t>530421231100001386233</t>
  </si>
  <si>
    <t>530421241100002412063</t>
  </si>
  <si>
    <t>奖励性绩效工资（考核）</t>
  </si>
  <si>
    <t>530421241100002444585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</si>
  <si>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</si>
  <si>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</si>
  <si>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</si>
  <si>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</si>
  <si>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</si>
  <si>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</si>
  <si>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</si>
  <si>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本年度森林防火经费</t>
  </si>
  <si>
    <t>313 事业发展类</t>
  </si>
  <si>
    <t>530421251100003594684</t>
  </si>
  <si>
    <t>30226</t>
  </si>
  <si>
    <t>劳务费</t>
  </si>
  <si>
    <t>30227</t>
  </si>
  <si>
    <t>委托业务费</t>
  </si>
  <si>
    <t>蚂蚁森林项目捐赠经费</t>
  </si>
  <si>
    <t>530421251100003594780</t>
  </si>
  <si>
    <t>区级森林火灾保险经费</t>
  </si>
  <si>
    <t>530421251100003594710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</si>
  <si>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</si>
  <si>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</si>
  <si>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</si>
  <si>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</si>
  <si>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</si>
  <si>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</si>
  <si>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</si>
  <si>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</si>
  <si>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</si>
  <si>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</si>
  <si>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</si>
  <si>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</si>
  <si>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完成蚂蚁森林造林项目支出</t>
  </si>
  <si>
    <t>产出指标</t>
  </si>
  <si>
    <t>数量指标</t>
  </si>
  <si>
    <t>本期资金支付率</t>
  </si>
  <si>
    <t>&gt;=</t>
  </si>
  <si>
    <t>90</t>
  </si>
  <si>
    <t>%</t>
  </si>
  <si>
    <t>定量指标</t>
  </si>
  <si>
    <t>依据相关文件执行</t>
  </si>
  <si>
    <t>质量指标</t>
  </si>
  <si>
    <t>造林面积完成率</t>
  </si>
  <si>
    <t>效益指标</t>
  </si>
  <si>
    <t>生态效益</t>
  </si>
  <si>
    <t>公益林保有林率</t>
  </si>
  <si>
    <t>85</t>
  </si>
  <si>
    <t>可持续影响</t>
  </si>
  <si>
    <t>减少森林灾害</t>
  </si>
  <si>
    <t>=</t>
  </si>
  <si>
    <t>持续有效</t>
  </si>
  <si>
    <t>定性指标</t>
  </si>
  <si>
    <t>满意度指标</t>
  </si>
  <si>
    <t>服务对象满意度</t>
  </si>
  <si>
    <t>林户满意度</t>
  </si>
  <si>
    <t>以习近平新时代中国特色社会主义思想为指导，坚持“绿水青山就是金山银山”的绿色生态理念，根据《中华人民共和国保险法》《农业保险条例》《中央财政农业保险保费补贴管理办法》等相关法律规定，深入引入保险机制，充分发挥保险的损失分摊、经济补偿、防灾防损、助推脱贫攻坚等功效，全面提高林业抗风险能力，确保灾后森林植被、林业生产得以迅速恢复，增加林业生产、保护动力合活力，保障国土生态安全，促进林业持续经营和健康发展，加快森林云南建设，提高森林质量，有效化解森林自然灾害风险，维护广大林权所有者利益。</t>
  </si>
  <si>
    <t>资金拨付率</t>
  </si>
  <si>
    <t>本次资金实施项目时效</t>
  </si>
  <si>
    <t>1.00</t>
  </si>
  <si>
    <t>年</t>
  </si>
  <si>
    <t>社会效益</t>
  </si>
  <si>
    <t>保护公益林，生态林经济效益</t>
  </si>
  <si>
    <t>80</t>
  </si>
  <si>
    <t>森林火灾成灾率</t>
  </si>
  <si>
    <t>&lt;=</t>
  </si>
  <si>
    <t>0.1</t>
  </si>
  <si>
    <t>按照《玉溪市森林防火条例》、《江川区森林草原防火目标管理责任状》贯彻落实市指挥部指示和工作部署，组织实施森林火灾预防和应急处置工作；建立应急信息保障体系，林火监测、预警系统和抢险应急指挥系统；充分利用广播、电视、新闻媒体等多种形式广泛宣传，提高全市广大干部群众森林防火意识；组建扑火专业队；设置防火检查站、购置维护扑火机具，确保不发生森林火灾，圆满完成年度森林火灾各项防控指标任务。按照《玉溪市森林防火条例》及《森林防火目标管理责任状》相关内容进行考核</t>
  </si>
  <si>
    <t>依据相关方案申请执行</t>
  </si>
  <si>
    <t>时效指标</t>
  </si>
  <si>
    <t>经济效益</t>
  </si>
  <si>
    <t>预算06表</t>
  </si>
  <si>
    <t>2025年部门政府性基金预算支出预算表</t>
  </si>
  <si>
    <t>政府性基金预算支出</t>
  </si>
  <si>
    <t>注：玉溪市江川区林业和草原局无此事项，此表为空表。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</si>
  <si>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</si>
  <si>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</si>
  <si>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</si>
  <si>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</si>
  <si>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</si>
  <si>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</si>
  <si>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</si>
  <si>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</si>
  <si>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</si>
  <si>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</si>
  <si>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</si>
  <si>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</si>
  <si>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车辆保险费用</t>
  </si>
  <si>
    <t>次</t>
  </si>
  <si>
    <t>车辆油款</t>
  </si>
  <si>
    <t>车辆维修费</t>
  </si>
  <si>
    <t>文件柜</t>
  </si>
  <si>
    <t>组</t>
  </si>
  <si>
    <t>碎纸机</t>
  </si>
  <si>
    <t>台</t>
  </si>
  <si>
    <t>办公椅</t>
  </si>
  <si>
    <t>把</t>
  </si>
  <si>
    <t>多功能一体机</t>
  </si>
  <si>
    <t>办公复印纸</t>
  </si>
  <si>
    <t>箱</t>
  </si>
  <si>
    <t>国产电脑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</si>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</sst>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8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2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"单位名称："&amp;"玉溪市江川区林业和草原局"</f>
        <v>单位名称：玉溪市江川区林业和草原局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13953943.53</v>
      </c>
      <c r="C8" s="15" t="str">
        <f>"一"&amp;"、"&amp;"社会保障和就业支出"</f>
        <v>一、社会保障和就业支出</v>
      </c>
      <c r="D8" s="17">
        <v>1888935.68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1093848.03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11583107.82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891552</v>
      </c>
    </row>
    <row r="12" ht="22.5" customHeight="1" spans="1:4">
      <c r="A12" s="15" t="s">
        <v>12</v>
      </c>
      <c r="B12" s="17">
        <v>1503500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9" t="s">
        <v>16</v>
      </c>
      <c r="B16" s="17"/>
      <c r="C16" s="72"/>
      <c r="D16" s="17"/>
    </row>
    <row r="17" ht="22.5" customHeight="1" spans="1:4">
      <c r="A17" s="69" t="s">
        <v>17</v>
      </c>
      <c r="B17" s="17">
        <v>1503500</v>
      </c>
      <c r="C17" s="72"/>
      <c r="D17" s="17"/>
    </row>
    <row r="18" ht="22.5" customHeight="1" spans="1:4">
      <c r="A18" s="69"/>
      <c r="B18" s="17"/>
      <c r="C18" s="72"/>
      <c r="D18" s="17"/>
    </row>
    <row r="19" ht="22.5" customHeight="1" spans="1:4">
      <c r="A19" s="70" t="s">
        <v>18</v>
      </c>
      <c r="B19" s="71">
        <v>15457443.53</v>
      </c>
      <c r="C19" s="72" t="s">
        <v>19</v>
      </c>
      <c r="D19" s="71">
        <v>15457443.53</v>
      </c>
    </row>
    <row r="20" ht="22.5" customHeight="1" spans="1:4">
      <c r="A20" s="79" t="s">
        <v>20</v>
      </c>
      <c r="B20" s="17"/>
      <c r="C20" s="80" t="s">
        <v>21</v>
      </c>
      <c r="D20" s="49"/>
    </row>
    <row r="21" ht="22.5" customHeight="1" spans="1:4">
      <c r="A21" s="69" t="s">
        <v>22</v>
      </c>
      <c r="B21" s="71"/>
      <c r="C21" s="69" t="s">
        <v>22</v>
      </c>
      <c r="D21" s="71"/>
    </row>
    <row r="22" ht="22.5" customHeight="1" spans="1:4">
      <c r="A22" s="69" t="s">
        <v>23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15457443.53</v>
      </c>
      <c r="C23" s="72" t="s">
        <v>26</v>
      </c>
      <c r="D23" s="71">
        <v>15457443.53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3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">
        <v>29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30</v>
      </c>
    </row>
    <row r="5" ht="18.75" customHeight="1" spans="1:19">
      <c r="A5" s="13" t="s">
        <v>31</v>
      </c>
      <c r="B5" s="73" t="s">
        <v>32</v>
      </c>
      <c r="C5" s="73" t="s">
        <v>33</v>
      </c>
      <c r="D5" s="73" t="s">
        <v>34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ht="18.75" customHeight="1" spans="1:19">
      <c r="A6" s="13"/>
      <c r="B6" s="73"/>
      <c r="C6" s="73"/>
      <c r="D6" s="74" t="s">
        <v>35</v>
      </c>
      <c r="E6" s="74" t="s">
        <v>36</v>
      </c>
      <c r="F6" s="74" t="s">
        <v>37</v>
      </c>
      <c r="G6" s="74" t="s">
        <v>38</v>
      </c>
      <c r="H6" s="74" t="s">
        <v>39</v>
      </c>
      <c r="I6" s="77" t="s">
        <v>40</v>
      </c>
      <c r="J6" s="78"/>
      <c r="K6" s="78"/>
      <c r="L6" s="78"/>
      <c r="M6" s="78"/>
      <c r="N6" s="78"/>
      <c r="O6" s="77" t="s">
        <v>35</v>
      </c>
      <c r="P6" s="77" t="s">
        <v>36</v>
      </c>
      <c r="Q6" s="77" t="s">
        <v>37</v>
      </c>
      <c r="R6" s="77" t="s">
        <v>38</v>
      </c>
      <c r="S6" s="74" t="s">
        <v>41</v>
      </c>
    </row>
    <row r="7" ht="18.75" customHeight="1" spans="1:19">
      <c r="A7" s="13"/>
      <c r="B7" s="73"/>
      <c r="C7" s="73"/>
      <c r="D7" s="74"/>
      <c r="E7" s="74"/>
      <c r="F7" s="74"/>
      <c r="G7" s="74"/>
      <c r="H7" s="74"/>
      <c r="I7" s="77" t="s">
        <v>35</v>
      </c>
      <c r="J7" s="77" t="s">
        <v>42</v>
      </c>
      <c r="K7" s="77" t="s">
        <v>43</v>
      </c>
      <c r="L7" s="77" t="s">
        <v>44</v>
      </c>
      <c r="M7" s="77" t="s">
        <v>45</v>
      </c>
      <c r="N7" s="77" t="s">
        <v>46</v>
      </c>
      <c r="O7" s="77"/>
      <c r="P7" s="77"/>
      <c r="Q7" s="77"/>
      <c r="R7" s="77"/>
      <c r="S7" s="74"/>
    </row>
    <row r="8" ht="18.75" customHeight="1" spans="1:19">
      <c r="A8" s="75" t="s">
        <v>47</v>
      </c>
      <c r="B8" s="14" t="s">
        <v>48</v>
      </c>
      <c r="C8" s="14" t="s">
        <v>49</v>
      </c>
      <c r="D8" s="14" t="s">
        <v>50</v>
      </c>
      <c r="E8" s="75" t="s">
        <v>51</v>
      </c>
      <c r="F8" s="14" t="s">
        <v>52</v>
      </c>
      <c r="G8" s="14" t="s">
        <v>53</v>
      </c>
      <c r="H8" s="75" t="s">
        <v>54</v>
      </c>
      <c r="I8" s="14" t="s">
        <v>55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56</v>
      </c>
      <c r="B9" s="16" t="s">
        <v>57</v>
      </c>
      <c r="C9" s="17">
        <v>15457443.53</v>
      </c>
      <c r="D9" s="17">
        <v>13953943.53</v>
      </c>
      <c r="E9" s="17">
        <v>13953943.53</v>
      </c>
      <c r="F9" s="17"/>
      <c r="G9" s="17"/>
      <c r="H9" s="17"/>
      <c r="I9" s="17">
        <v>1503500</v>
      </c>
      <c r="J9" s="17"/>
      <c r="K9" s="17"/>
      <c r="L9" s="17"/>
      <c r="M9" s="17"/>
      <c r="N9" s="17">
        <v>1503500</v>
      </c>
      <c r="O9" s="17"/>
      <c r="P9" s="17"/>
      <c r="Q9" s="17"/>
      <c r="R9" s="17"/>
      <c r="S9" s="17"/>
    </row>
    <row r="10" ht="20.25" customHeight="1" spans="1:19">
      <c r="A10" s="66" t="s">
        <v>58</v>
      </c>
      <c r="B10" s="66" t="s">
        <v>59</v>
      </c>
      <c r="C10" s="17">
        <v>15457443.53</v>
      </c>
      <c r="D10" s="17">
        <v>13953943.53</v>
      </c>
      <c r="E10" s="17">
        <v>13953943.53</v>
      </c>
      <c r="F10" s="17"/>
      <c r="G10" s="17"/>
      <c r="H10" s="17"/>
      <c r="I10" s="17">
        <v>1503500</v>
      </c>
      <c r="J10" s="17"/>
      <c r="K10" s="17"/>
      <c r="L10" s="17"/>
      <c r="M10" s="17"/>
      <c r="N10" s="17">
        <v>1503500</v>
      </c>
      <c r="O10" s="24"/>
      <c r="P10" s="24"/>
      <c r="Q10" s="24"/>
      <c r="R10" s="24"/>
      <c r="S10" s="24"/>
    </row>
    <row r="11" ht="20.25" customHeight="1" spans="1:19">
      <c r="A11" s="67" t="s">
        <v>60</v>
      </c>
      <c r="B11" s="67" t="s">
        <v>59</v>
      </c>
      <c r="C11" s="17">
        <v>5556055.02</v>
      </c>
      <c r="D11" s="17">
        <v>4052555.02</v>
      </c>
      <c r="E11" s="17">
        <v>4052555.02</v>
      </c>
      <c r="F11" s="17"/>
      <c r="G11" s="17"/>
      <c r="H11" s="17"/>
      <c r="I11" s="17">
        <v>1503500</v>
      </c>
      <c r="J11" s="17"/>
      <c r="K11" s="17"/>
      <c r="L11" s="17"/>
      <c r="M11" s="17"/>
      <c r="N11" s="17">
        <v>1503500</v>
      </c>
      <c r="O11" s="24"/>
      <c r="P11" s="24"/>
      <c r="Q11" s="24"/>
      <c r="R11" s="24"/>
      <c r="S11" s="24"/>
    </row>
    <row r="12" ht="20.25" customHeight="1" spans="1:19">
      <c r="A12" s="67" t="s">
        <v>61</v>
      </c>
      <c r="B12" s="67" t="s">
        <v>62</v>
      </c>
      <c r="C12" s="17">
        <v>9901388.51</v>
      </c>
      <c r="D12" s="17">
        <v>9901388.51</v>
      </c>
      <c r="E12" s="17">
        <v>9901388.51</v>
      </c>
      <c r="F12" s="17"/>
      <c r="G12" s="17"/>
      <c r="H12" s="17"/>
      <c r="I12" s="17"/>
      <c r="J12" s="17"/>
      <c r="K12" s="17"/>
      <c r="L12" s="17"/>
      <c r="M12" s="17"/>
      <c r="N12" s="17"/>
      <c r="O12" s="24"/>
      <c r="P12" s="24"/>
      <c r="Q12" s="24"/>
      <c r="R12" s="24"/>
      <c r="S12" s="24"/>
    </row>
    <row r="13" ht="20.25" customHeight="1" spans="1:19">
      <c r="A13" s="48" t="s">
        <v>33</v>
      </c>
      <c r="B13" s="48"/>
      <c r="C13" s="17">
        <v>15457443.53</v>
      </c>
      <c r="D13" s="17">
        <v>13953943.53</v>
      </c>
      <c r="E13" s="17">
        <v>13953943.53</v>
      </c>
      <c r="F13" s="17"/>
      <c r="G13" s="17"/>
      <c r="H13" s="17"/>
      <c r="I13" s="17">
        <v>1503500</v>
      </c>
      <c r="J13" s="17"/>
      <c r="K13" s="17"/>
      <c r="L13" s="17"/>
      <c r="M13" s="17"/>
      <c r="N13" s="17">
        <v>1503500</v>
      </c>
      <c r="O13" s="17"/>
      <c r="P13" s="17"/>
      <c r="Q13" s="17"/>
      <c r="R13" s="17"/>
      <c r="S13" s="17"/>
    </row>
  </sheetData>
  <mergeCells count="19">
    <mergeCell ref="A3:S3"/>
    <mergeCell ref="A4:D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3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63</v>
      </c>
    </row>
    <row r="3" ht="37.5" customHeight="1" spans="1:15">
      <c r="A3" s="4" t="s">
        <v>64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">
        <v>29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30</v>
      </c>
    </row>
    <row r="5" ht="18.75" customHeight="1" spans="1:15">
      <c r="A5" s="13" t="s">
        <v>65</v>
      </c>
      <c r="B5" s="13" t="s">
        <v>66</v>
      </c>
      <c r="C5" s="47" t="s">
        <v>33</v>
      </c>
      <c r="D5" s="47" t="s">
        <v>36</v>
      </c>
      <c r="E5" s="47"/>
      <c r="F5" s="47"/>
      <c r="G5" s="13" t="s">
        <v>37</v>
      </c>
      <c r="H5" s="47" t="s">
        <v>38</v>
      </c>
      <c r="I5" s="13" t="s">
        <v>67</v>
      </c>
      <c r="J5" s="47" t="s">
        <v>68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35</v>
      </c>
      <c r="E6" s="47" t="s">
        <v>69</v>
      </c>
      <c r="F6" s="47" t="s">
        <v>70</v>
      </c>
      <c r="G6" s="13"/>
      <c r="H6" s="47"/>
      <c r="I6" s="13"/>
      <c r="J6" s="47" t="s">
        <v>35</v>
      </c>
      <c r="K6" s="47" t="s">
        <v>71</v>
      </c>
      <c r="L6" s="14" t="s">
        <v>72</v>
      </c>
      <c r="M6" s="14" t="s">
        <v>73</v>
      </c>
      <c r="N6" s="14" t="s">
        <v>74</v>
      </c>
      <c r="O6" s="14" t="s">
        <v>75</v>
      </c>
    </row>
    <row r="7" ht="18.75" customHeight="1" spans="1:15">
      <c r="A7" s="14" t="s">
        <v>47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52</v>
      </c>
      <c r="G7" s="14" t="s">
        <v>53</v>
      </c>
      <c r="H7" s="14" t="s">
        <v>54</v>
      </c>
      <c r="I7" s="14" t="s">
        <v>55</v>
      </c>
      <c r="J7" s="14" t="s">
        <v>76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77</v>
      </c>
      <c r="B8" s="16" t="s">
        <v>78</v>
      </c>
      <c r="C8" s="17">
        <v>1888935.68</v>
      </c>
      <c r="D8" s="17">
        <v>1888935.68</v>
      </c>
      <c r="E8" s="17">
        <v>1888935.68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6" t="s">
        <v>79</v>
      </c>
      <c r="B9" s="66" t="s">
        <v>80</v>
      </c>
      <c r="C9" s="17">
        <v>1810935.68</v>
      </c>
      <c r="D9" s="17">
        <v>1810935.68</v>
      </c>
      <c r="E9" s="17">
        <v>1810935.68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7" t="s">
        <v>81</v>
      </c>
      <c r="B10" s="67" t="s">
        <v>82</v>
      </c>
      <c r="C10" s="17">
        <v>210000</v>
      </c>
      <c r="D10" s="17">
        <v>210000</v>
      </c>
      <c r="E10" s="17">
        <v>210000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7" t="s">
        <v>83</v>
      </c>
      <c r="B11" s="67" t="s">
        <v>84</v>
      </c>
      <c r="C11" s="17">
        <v>405000</v>
      </c>
      <c r="D11" s="17">
        <v>405000</v>
      </c>
      <c r="E11" s="17">
        <v>405000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7" t="s">
        <v>85</v>
      </c>
      <c r="B12" s="67" t="s">
        <v>86</v>
      </c>
      <c r="C12" s="17">
        <v>1183502.24</v>
      </c>
      <c r="D12" s="17">
        <v>1183502.24</v>
      </c>
      <c r="E12" s="17">
        <v>1183502.24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7" t="s">
        <v>87</v>
      </c>
      <c r="B13" s="67" t="s">
        <v>88</v>
      </c>
      <c r="C13" s="17">
        <v>12433.44</v>
      </c>
      <c r="D13" s="17">
        <v>12433.44</v>
      </c>
      <c r="E13" s="17">
        <v>12433.44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6" t="s">
        <v>89</v>
      </c>
      <c r="B14" s="66" t="s">
        <v>90</v>
      </c>
      <c r="C14" s="17">
        <v>78000</v>
      </c>
      <c r="D14" s="17">
        <v>78000</v>
      </c>
      <c r="E14" s="17">
        <v>78000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7" t="s">
        <v>91</v>
      </c>
      <c r="B15" s="67" t="s">
        <v>92</v>
      </c>
      <c r="C15" s="17">
        <v>78000</v>
      </c>
      <c r="D15" s="17">
        <v>78000</v>
      </c>
      <c r="E15" s="17">
        <v>78000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93</v>
      </c>
      <c r="B16" s="16" t="s">
        <v>94</v>
      </c>
      <c r="C16" s="17">
        <v>1093848.03</v>
      </c>
      <c r="D16" s="17">
        <v>1093848.03</v>
      </c>
      <c r="E16" s="17">
        <v>1093848.03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6" t="s">
        <v>95</v>
      </c>
      <c r="B17" s="66" t="s">
        <v>96</v>
      </c>
      <c r="C17" s="17">
        <v>1093848.03</v>
      </c>
      <c r="D17" s="17">
        <v>1093848.03</v>
      </c>
      <c r="E17" s="17">
        <v>1093848.03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7" t="s">
        <v>97</v>
      </c>
      <c r="B18" s="67" t="s">
        <v>98</v>
      </c>
      <c r="C18" s="17">
        <v>81669.18</v>
      </c>
      <c r="D18" s="17">
        <v>81669.18</v>
      </c>
      <c r="E18" s="17">
        <v>81669.18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7" t="s">
        <v>99</v>
      </c>
      <c r="B19" s="67" t="s">
        <v>100</v>
      </c>
      <c r="C19" s="17">
        <v>532272.61</v>
      </c>
      <c r="D19" s="17">
        <v>532272.61</v>
      </c>
      <c r="E19" s="17">
        <v>532272.61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7" t="s">
        <v>101</v>
      </c>
      <c r="B20" s="67" t="s">
        <v>102</v>
      </c>
      <c r="C20" s="17">
        <v>414380.06</v>
      </c>
      <c r="D20" s="17">
        <v>414380.06</v>
      </c>
      <c r="E20" s="17">
        <v>414380.06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7" t="s">
        <v>103</v>
      </c>
      <c r="B21" s="67" t="s">
        <v>104</v>
      </c>
      <c r="C21" s="17">
        <v>65526.18</v>
      </c>
      <c r="D21" s="17">
        <v>65526.18</v>
      </c>
      <c r="E21" s="17">
        <v>65526.18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105</v>
      </c>
      <c r="B22" s="16" t="s">
        <v>106</v>
      </c>
      <c r="C22" s="17">
        <v>11583107.82</v>
      </c>
      <c r="D22" s="17">
        <v>10079607.82</v>
      </c>
      <c r="E22" s="17">
        <v>8053007.82</v>
      </c>
      <c r="F22" s="17">
        <v>2026600</v>
      </c>
      <c r="G22" s="17"/>
      <c r="H22" s="17"/>
      <c r="I22" s="17"/>
      <c r="J22" s="17">
        <v>1503500</v>
      </c>
      <c r="K22" s="17"/>
      <c r="L22" s="17"/>
      <c r="M22" s="17"/>
      <c r="N22" s="17"/>
      <c r="O22" s="17">
        <v>1503500</v>
      </c>
    </row>
    <row r="23" ht="20.25" customHeight="1" spans="1:15">
      <c r="A23" s="66" t="s">
        <v>107</v>
      </c>
      <c r="B23" s="66" t="s">
        <v>108</v>
      </c>
      <c r="C23" s="17">
        <v>11556507.82</v>
      </c>
      <c r="D23" s="17">
        <v>10053007.82</v>
      </c>
      <c r="E23" s="17">
        <v>8053007.82</v>
      </c>
      <c r="F23" s="17">
        <v>2000000</v>
      </c>
      <c r="G23" s="17"/>
      <c r="H23" s="17"/>
      <c r="I23" s="17"/>
      <c r="J23" s="17">
        <v>1503500</v>
      </c>
      <c r="K23" s="17"/>
      <c r="L23" s="17"/>
      <c r="M23" s="17"/>
      <c r="N23" s="17"/>
      <c r="O23" s="17">
        <v>1503500</v>
      </c>
    </row>
    <row r="24" ht="20.25" customHeight="1" spans="1:15">
      <c r="A24" s="67" t="s">
        <v>109</v>
      </c>
      <c r="B24" s="67" t="s">
        <v>110</v>
      </c>
      <c r="C24" s="17">
        <v>1250854.36</v>
      </c>
      <c r="D24" s="17">
        <v>1250854.36</v>
      </c>
      <c r="E24" s="17">
        <v>1250854.36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7" t="s">
        <v>111</v>
      </c>
      <c r="B25" s="67" t="s">
        <v>112</v>
      </c>
      <c r="C25" s="17">
        <v>6802153.46</v>
      </c>
      <c r="D25" s="17">
        <v>6802153.46</v>
      </c>
      <c r="E25" s="17">
        <v>6802153.46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7" t="s">
        <v>113</v>
      </c>
      <c r="B26" s="67" t="s">
        <v>114</v>
      </c>
      <c r="C26" s="17">
        <v>2000000</v>
      </c>
      <c r="D26" s="17">
        <v>2000000</v>
      </c>
      <c r="E26" s="17"/>
      <c r="F26" s="17">
        <v>2000000</v>
      </c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7" t="s">
        <v>115</v>
      </c>
      <c r="B27" s="67" t="s">
        <v>116</v>
      </c>
      <c r="C27" s="17">
        <v>1503500</v>
      </c>
      <c r="D27" s="17"/>
      <c r="E27" s="17"/>
      <c r="F27" s="17"/>
      <c r="G27" s="17"/>
      <c r="H27" s="17"/>
      <c r="I27" s="17"/>
      <c r="J27" s="17">
        <v>1503500</v>
      </c>
      <c r="K27" s="17"/>
      <c r="L27" s="17"/>
      <c r="M27" s="17"/>
      <c r="N27" s="17"/>
      <c r="O27" s="17">
        <v>1503500</v>
      </c>
    </row>
    <row r="28" ht="20.25" customHeight="1" spans="1:15">
      <c r="A28" s="66" t="s">
        <v>117</v>
      </c>
      <c r="B28" s="66" t="s">
        <v>118</v>
      </c>
      <c r="C28" s="17">
        <v>26600</v>
      </c>
      <c r="D28" s="17">
        <v>26600</v>
      </c>
      <c r="E28" s="17"/>
      <c r="F28" s="17">
        <v>26600</v>
      </c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7" t="s">
        <v>119</v>
      </c>
      <c r="B29" s="67" t="s">
        <v>120</v>
      </c>
      <c r="C29" s="17">
        <v>26600</v>
      </c>
      <c r="D29" s="17">
        <v>26600</v>
      </c>
      <c r="E29" s="17"/>
      <c r="F29" s="17">
        <v>26600</v>
      </c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16" t="s">
        <v>121</v>
      </c>
      <c r="B30" s="16" t="s">
        <v>122</v>
      </c>
      <c r="C30" s="17">
        <v>891552</v>
      </c>
      <c r="D30" s="17">
        <v>891552</v>
      </c>
      <c r="E30" s="17">
        <v>891552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66" t="s">
        <v>123</v>
      </c>
      <c r="B31" s="66" t="s">
        <v>124</v>
      </c>
      <c r="C31" s="17">
        <v>891552</v>
      </c>
      <c r="D31" s="17">
        <v>891552</v>
      </c>
      <c r="E31" s="17">
        <v>891552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67" t="s">
        <v>125</v>
      </c>
      <c r="B32" s="67" t="s">
        <v>126</v>
      </c>
      <c r="C32" s="17">
        <v>891552</v>
      </c>
      <c r="D32" s="17">
        <v>891552</v>
      </c>
      <c r="E32" s="17">
        <v>891552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48" t="s">
        <v>127</v>
      </c>
      <c r="B33" s="48"/>
      <c r="C33" s="17">
        <v>15457443.53</v>
      </c>
      <c r="D33" s="17">
        <v>13953943.53</v>
      </c>
      <c r="E33" s="17">
        <v>11927343.53</v>
      </c>
      <c r="F33" s="17">
        <v>2026600</v>
      </c>
      <c r="G33" s="17"/>
      <c r="H33" s="17"/>
      <c r="I33" s="17"/>
      <c r="J33" s="17">
        <v>1503500</v>
      </c>
      <c r="K33" s="17"/>
      <c r="L33" s="17"/>
      <c r="M33" s="17"/>
      <c r="N33" s="17"/>
      <c r="O33" s="17">
        <v>1503500</v>
      </c>
    </row>
  </sheetData>
  <mergeCells count="11">
    <mergeCell ref="A3:O3"/>
    <mergeCell ref="A4:I4"/>
    <mergeCell ref="D5:F5"/>
    <mergeCell ref="J5:O5"/>
    <mergeCell ref="A33:B3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128</v>
      </c>
    </row>
    <row r="3" ht="45" customHeight="1" spans="1:4">
      <c r="A3" s="4" t="s">
        <v>129</v>
      </c>
      <c r="B3" s="4"/>
      <c r="C3" s="4"/>
      <c r="D3" s="4"/>
    </row>
    <row r="4" ht="18.75" customHeight="1" spans="1:4">
      <c r="A4" s="5" t="str">
        <f>"单位名称："&amp;"玉溪市江川区林业和草原局"</f>
        <v>单位名称：玉溪市江川区林业和草原局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130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131</v>
      </c>
      <c r="B8" s="17">
        <v>13953943.53</v>
      </c>
      <c r="C8" s="15" t="s">
        <v>132</v>
      </c>
      <c r="D8" s="17">
        <v>13953943.53</v>
      </c>
    </row>
    <row r="9" ht="22.5" customHeight="1" spans="1:4">
      <c r="A9" s="15" t="s">
        <v>133</v>
      </c>
      <c r="B9" s="17">
        <v>13953943.53</v>
      </c>
      <c r="C9" s="15" t="str">
        <f>"（"&amp;"一"&amp;"）"&amp;"社会保障和就业支出"</f>
        <v>（一）社会保障和就业支出</v>
      </c>
      <c r="D9" s="17">
        <v>1888935.68</v>
      </c>
    </row>
    <row r="10" ht="22.5" customHeight="1" spans="1:4">
      <c r="A10" s="15" t="s">
        <v>134</v>
      </c>
      <c r="B10" s="17"/>
      <c r="C10" s="15" t="str">
        <f>"（"&amp;"二"&amp;"）"&amp;"卫生健康支出"</f>
        <v>（二）卫生健康支出</v>
      </c>
      <c r="D10" s="17">
        <v>1093848.03</v>
      </c>
    </row>
    <row r="11" ht="22.5" customHeight="1" spans="1:4">
      <c r="A11" s="15" t="s">
        <v>135</v>
      </c>
      <c r="B11" s="17"/>
      <c r="C11" s="15" t="str">
        <f>"（"&amp;"三"&amp;"）"&amp;"农林水支出"</f>
        <v>（三）农林水支出</v>
      </c>
      <c r="D11" s="17">
        <v>10079607.82</v>
      </c>
    </row>
    <row r="12" ht="22.5" customHeight="1" spans="1:4">
      <c r="A12" s="15" t="s">
        <v>136</v>
      </c>
      <c r="B12" s="17"/>
      <c r="C12" s="15" t="str">
        <f>"（"&amp;"四"&amp;"）"&amp;"住房保障支出"</f>
        <v>（四）住房保障支出</v>
      </c>
      <c r="D12" s="17">
        <v>891552</v>
      </c>
    </row>
    <row r="13" ht="22.5" customHeight="1" spans="1:4">
      <c r="A13" s="15" t="s">
        <v>133</v>
      </c>
      <c r="B13" s="17"/>
      <c r="C13" s="15"/>
      <c r="D13" s="17"/>
    </row>
    <row r="14" ht="22.5" customHeight="1" spans="1:4">
      <c r="A14" s="15" t="s">
        <v>134</v>
      </c>
      <c r="B14" s="17"/>
      <c r="C14" s="15"/>
      <c r="D14" s="17"/>
    </row>
    <row r="15" ht="22.5" customHeight="1" spans="1:4">
      <c r="A15" s="15" t="s">
        <v>135</v>
      </c>
      <c r="B15" s="17"/>
      <c r="C15" s="15"/>
      <c r="D15" s="17"/>
    </row>
    <row r="16" ht="22.5" customHeight="1" spans="1:4">
      <c r="A16" s="69"/>
      <c r="B16" s="17"/>
      <c r="C16" s="15" t="s">
        <v>137</v>
      </c>
      <c r="D16" s="17"/>
    </row>
    <row r="17" ht="22.5" customHeight="1" spans="1:4">
      <c r="A17" s="70" t="s">
        <v>138</v>
      </c>
      <c r="B17" s="71">
        <v>13953943.53</v>
      </c>
      <c r="C17" s="72" t="s">
        <v>139</v>
      </c>
      <c r="D17" s="71">
        <v>13953943.53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workbookViewId="0">
      <pane ySplit="1" topLeftCell="A17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140</v>
      </c>
    </row>
    <row r="3" ht="37.5" customHeight="1" spans="1:7">
      <c r="A3" s="4" t="s">
        <v>141</v>
      </c>
      <c r="B3" s="4"/>
      <c r="C3" s="4"/>
      <c r="D3" s="4"/>
      <c r="E3" s="4"/>
      <c r="F3" s="4"/>
      <c r="G3" s="4"/>
    </row>
    <row r="4" ht="18.75" customHeight="1" spans="1:7">
      <c r="A4" s="44" t="s">
        <v>29</v>
      </c>
      <c r="B4" s="44"/>
      <c r="C4" s="44"/>
      <c r="D4" s="45"/>
      <c r="E4" s="45"/>
      <c r="F4" s="45"/>
      <c r="G4" s="46" t="s">
        <v>30</v>
      </c>
    </row>
    <row r="5" ht="18.75" customHeight="1" spans="1:7">
      <c r="A5" s="13" t="s">
        <v>142</v>
      </c>
      <c r="B5" s="13" t="s">
        <v>66</v>
      </c>
      <c r="C5" s="47" t="s">
        <v>33</v>
      </c>
      <c r="D5" s="47" t="s">
        <v>69</v>
      </c>
      <c r="E5" s="47"/>
      <c r="F5" s="47"/>
      <c r="G5" s="13" t="s">
        <v>70</v>
      </c>
    </row>
    <row r="6" ht="18.75" customHeight="1" spans="1:7">
      <c r="A6" s="13" t="s">
        <v>65</v>
      </c>
      <c r="B6" s="13" t="s">
        <v>66</v>
      </c>
      <c r="C6" s="47"/>
      <c r="D6" s="47" t="s">
        <v>35</v>
      </c>
      <c r="E6" s="47" t="s">
        <v>143</v>
      </c>
      <c r="F6" s="47" t="s">
        <v>144</v>
      </c>
      <c r="G6" s="13"/>
    </row>
    <row r="7" ht="18.75" customHeight="1" spans="1:7">
      <c r="A7" s="14" t="s">
        <v>47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52</v>
      </c>
      <c r="G7" s="14" t="s">
        <v>53</v>
      </c>
    </row>
    <row r="8" ht="20.25" customHeight="1" spans="1:7">
      <c r="A8" s="16" t="s">
        <v>77</v>
      </c>
      <c r="B8" s="16" t="s">
        <v>78</v>
      </c>
      <c r="C8" s="17">
        <v>1888935.68</v>
      </c>
      <c r="D8" s="17">
        <v>1888935.68</v>
      </c>
      <c r="E8" s="17">
        <v>1864335.68</v>
      </c>
      <c r="F8" s="17">
        <v>24600</v>
      </c>
      <c r="G8" s="17"/>
    </row>
    <row r="9" ht="20.25" customHeight="1" spans="1:7">
      <c r="A9" s="66" t="s">
        <v>79</v>
      </c>
      <c r="B9" s="66" t="s">
        <v>80</v>
      </c>
      <c r="C9" s="17">
        <v>1810935.68</v>
      </c>
      <c r="D9" s="17">
        <v>1810935.68</v>
      </c>
      <c r="E9" s="17">
        <v>1786335.68</v>
      </c>
      <c r="F9" s="17">
        <v>24600</v>
      </c>
      <c r="G9" s="17"/>
    </row>
    <row r="10" ht="20.25" customHeight="1" spans="1:7">
      <c r="A10" s="67" t="s">
        <v>81</v>
      </c>
      <c r="B10" s="67" t="s">
        <v>82</v>
      </c>
      <c r="C10" s="17">
        <v>210000</v>
      </c>
      <c r="D10" s="17">
        <v>210000</v>
      </c>
      <c r="E10" s="17">
        <v>201600</v>
      </c>
      <c r="F10" s="17">
        <v>8400</v>
      </c>
      <c r="G10" s="17"/>
    </row>
    <row r="11" ht="20.25" customHeight="1" spans="1:7">
      <c r="A11" s="67" t="s">
        <v>83</v>
      </c>
      <c r="B11" s="67" t="s">
        <v>84</v>
      </c>
      <c r="C11" s="17">
        <v>405000</v>
      </c>
      <c r="D11" s="17">
        <v>405000</v>
      </c>
      <c r="E11" s="17">
        <v>388800</v>
      </c>
      <c r="F11" s="17">
        <v>16200</v>
      </c>
      <c r="G11" s="17"/>
    </row>
    <row r="12" ht="20.25" customHeight="1" spans="1:7">
      <c r="A12" s="67" t="s">
        <v>85</v>
      </c>
      <c r="B12" s="67" t="s">
        <v>86</v>
      </c>
      <c r="C12" s="17">
        <v>1183502.24</v>
      </c>
      <c r="D12" s="17">
        <v>1183502.24</v>
      </c>
      <c r="E12" s="17">
        <v>1183502.24</v>
      </c>
      <c r="F12" s="17"/>
      <c r="G12" s="17"/>
    </row>
    <row r="13" ht="20.25" customHeight="1" spans="1:7">
      <c r="A13" s="67" t="s">
        <v>87</v>
      </c>
      <c r="B13" s="67" t="s">
        <v>88</v>
      </c>
      <c r="C13" s="17">
        <v>12433.44</v>
      </c>
      <c r="D13" s="17">
        <v>12433.44</v>
      </c>
      <c r="E13" s="17">
        <v>12433.44</v>
      </c>
      <c r="F13" s="17"/>
      <c r="G13" s="17"/>
    </row>
    <row r="14" ht="20.25" customHeight="1" spans="1:7">
      <c r="A14" s="66" t="s">
        <v>89</v>
      </c>
      <c r="B14" s="66" t="s">
        <v>90</v>
      </c>
      <c r="C14" s="17">
        <v>78000</v>
      </c>
      <c r="D14" s="17">
        <v>78000</v>
      </c>
      <c r="E14" s="17">
        <v>78000</v>
      </c>
      <c r="F14" s="17"/>
      <c r="G14" s="17"/>
    </row>
    <row r="15" ht="20.25" customHeight="1" spans="1:7">
      <c r="A15" s="67" t="s">
        <v>91</v>
      </c>
      <c r="B15" s="67" t="s">
        <v>92</v>
      </c>
      <c r="C15" s="17">
        <v>78000</v>
      </c>
      <c r="D15" s="17">
        <v>78000</v>
      </c>
      <c r="E15" s="17">
        <v>78000</v>
      </c>
      <c r="F15" s="17"/>
      <c r="G15" s="17"/>
    </row>
    <row r="16" ht="20.25" customHeight="1" spans="1:7">
      <c r="A16" s="16" t="s">
        <v>93</v>
      </c>
      <c r="B16" s="16" t="s">
        <v>94</v>
      </c>
      <c r="C16" s="17">
        <v>1093848.03</v>
      </c>
      <c r="D16" s="17">
        <v>1093848.03</v>
      </c>
      <c r="E16" s="17">
        <v>1093848.03</v>
      </c>
      <c r="F16" s="17"/>
      <c r="G16" s="17"/>
    </row>
    <row r="17" ht="20.25" customHeight="1" spans="1:7">
      <c r="A17" s="66" t="s">
        <v>95</v>
      </c>
      <c r="B17" s="66" t="s">
        <v>96</v>
      </c>
      <c r="C17" s="17">
        <v>1093848.03</v>
      </c>
      <c r="D17" s="17">
        <v>1093848.03</v>
      </c>
      <c r="E17" s="17">
        <v>1093848.03</v>
      </c>
      <c r="F17" s="17"/>
      <c r="G17" s="17"/>
    </row>
    <row r="18" ht="20.25" customHeight="1" spans="1:7">
      <c r="A18" s="67" t="s">
        <v>97</v>
      </c>
      <c r="B18" s="67" t="s">
        <v>98</v>
      </c>
      <c r="C18" s="17">
        <v>81669.18</v>
      </c>
      <c r="D18" s="17">
        <v>81669.18</v>
      </c>
      <c r="E18" s="17">
        <v>81669.18</v>
      </c>
      <c r="F18" s="17"/>
      <c r="G18" s="17"/>
    </row>
    <row r="19" ht="20.25" customHeight="1" spans="1:7">
      <c r="A19" s="67" t="s">
        <v>99</v>
      </c>
      <c r="B19" s="67" t="s">
        <v>100</v>
      </c>
      <c r="C19" s="17">
        <v>532272.61</v>
      </c>
      <c r="D19" s="17">
        <v>532272.61</v>
      </c>
      <c r="E19" s="17">
        <v>532272.61</v>
      </c>
      <c r="F19" s="17"/>
      <c r="G19" s="17"/>
    </row>
    <row r="20" ht="20.25" customHeight="1" spans="1:7">
      <c r="A20" s="67" t="s">
        <v>101</v>
      </c>
      <c r="B20" s="67" t="s">
        <v>102</v>
      </c>
      <c r="C20" s="17">
        <v>414380.06</v>
      </c>
      <c r="D20" s="17">
        <v>414380.06</v>
      </c>
      <c r="E20" s="17">
        <v>414380.06</v>
      </c>
      <c r="F20" s="17"/>
      <c r="G20" s="17"/>
    </row>
    <row r="21" ht="20.25" customHeight="1" spans="1:7">
      <c r="A21" s="67" t="s">
        <v>103</v>
      </c>
      <c r="B21" s="67" t="s">
        <v>104</v>
      </c>
      <c r="C21" s="17">
        <v>65526.18</v>
      </c>
      <c r="D21" s="17">
        <v>65526.18</v>
      </c>
      <c r="E21" s="17">
        <v>65526.18</v>
      </c>
      <c r="F21" s="17"/>
      <c r="G21" s="17"/>
    </row>
    <row r="22" ht="20.25" customHeight="1" spans="1:7">
      <c r="A22" s="16" t="s">
        <v>105</v>
      </c>
      <c r="B22" s="16" t="s">
        <v>106</v>
      </c>
      <c r="C22" s="17">
        <v>10079607.82</v>
      </c>
      <c r="D22" s="17">
        <v>8053007.82</v>
      </c>
      <c r="E22" s="17">
        <v>7526427.82</v>
      </c>
      <c r="F22" s="17">
        <v>526580</v>
      </c>
      <c r="G22" s="17">
        <v>2026600</v>
      </c>
    </row>
    <row r="23" ht="20.25" customHeight="1" spans="1:7">
      <c r="A23" s="66" t="s">
        <v>107</v>
      </c>
      <c r="B23" s="66" t="s">
        <v>108</v>
      </c>
      <c r="C23" s="17">
        <v>10053007.82</v>
      </c>
      <c r="D23" s="17">
        <v>8053007.82</v>
      </c>
      <c r="E23" s="17">
        <v>7526427.82</v>
      </c>
      <c r="F23" s="17">
        <v>526580</v>
      </c>
      <c r="G23" s="17">
        <v>2000000</v>
      </c>
    </row>
    <row r="24" ht="20.25" customHeight="1" spans="1:7">
      <c r="A24" s="67" t="s">
        <v>109</v>
      </c>
      <c r="B24" s="67" t="s">
        <v>110</v>
      </c>
      <c r="C24" s="17">
        <v>1250854.36</v>
      </c>
      <c r="D24" s="17">
        <v>1250854.36</v>
      </c>
      <c r="E24" s="17">
        <v>1083374.36</v>
      </c>
      <c r="F24" s="17">
        <v>167480</v>
      </c>
      <c r="G24" s="17"/>
    </row>
    <row r="25" ht="20.25" customHeight="1" spans="1:7">
      <c r="A25" s="67" t="s">
        <v>111</v>
      </c>
      <c r="B25" s="67" t="s">
        <v>112</v>
      </c>
      <c r="C25" s="17">
        <v>6802153.46</v>
      </c>
      <c r="D25" s="17">
        <v>6802153.46</v>
      </c>
      <c r="E25" s="17">
        <v>6443053.46</v>
      </c>
      <c r="F25" s="17">
        <v>359100</v>
      </c>
      <c r="G25" s="17"/>
    </row>
    <row r="26" ht="20.25" customHeight="1" spans="1:7">
      <c r="A26" s="67" t="s">
        <v>113</v>
      </c>
      <c r="B26" s="67" t="s">
        <v>114</v>
      </c>
      <c r="C26" s="17">
        <v>2000000</v>
      </c>
      <c r="D26" s="17"/>
      <c r="E26" s="17"/>
      <c r="F26" s="17"/>
      <c r="G26" s="17">
        <v>2000000</v>
      </c>
    </row>
    <row r="27" ht="20.25" customHeight="1" spans="1:7">
      <c r="A27" s="66" t="s">
        <v>117</v>
      </c>
      <c r="B27" s="66" t="s">
        <v>118</v>
      </c>
      <c r="C27" s="17">
        <v>26600</v>
      </c>
      <c r="D27" s="17"/>
      <c r="E27" s="17"/>
      <c r="F27" s="17"/>
      <c r="G27" s="17">
        <v>26600</v>
      </c>
    </row>
    <row r="28" ht="20.25" customHeight="1" spans="1:7">
      <c r="A28" s="67" t="s">
        <v>119</v>
      </c>
      <c r="B28" s="67" t="s">
        <v>120</v>
      </c>
      <c r="C28" s="17">
        <v>26600</v>
      </c>
      <c r="D28" s="17"/>
      <c r="E28" s="17"/>
      <c r="F28" s="17"/>
      <c r="G28" s="17">
        <v>26600</v>
      </c>
    </row>
    <row r="29" ht="20.25" customHeight="1" spans="1:7">
      <c r="A29" s="16" t="s">
        <v>121</v>
      </c>
      <c r="B29" s="16" t="s">
        <v>122</v>
      </c>
      <c r="C29" s="17">
        <v>891552</v>
      </c>
      <c r="D29" s="17">
        <v>891552</v>
      </c>
      <c r="E29" s="17">
        <v>891552</v>
      </c>
      <c r="F29" s="17"/>
      <c r="G29" s="17"/>
    </row>
    <row r="30" ht="20.25" customHeight="1" spans="1:7">
      <c r="A30" s="66" t="s">
        <v>123</v>
      </c>
      <c r="B30" s="66" t="s">
        <v>124</v>
      </c>
      <c r="C30" s="17">
        <v>891552</v>
      </c>
      <c r="D30" s="17">
        <v>891552</v>
      </c>
      <c r="E30" s="17">
        <v>891552</v>
      </c>
      <c r="F30" s="17"/>
      <c r="G30" s="17"/>
    </row>
    <row r="31" ht="20.25" customHeight="1" spans="1:7">
      <c r="A31" s="67" t="s">
        <v>125</v>
      </c>
      <c r="B31" s="67" t="s">
        <v>126</v>
      </c>
      <c r="C31" s="17">
        <v>891552</v>
      </c>
      <c r="D31" s="17">
        <v>891552</v>
      </c>
      <c r="E31" s="17">
        <v>891552</v>
      </c>
      <c r="F31" s="17"/>
      <c r="G31" s="17"/>
    </row>
    <row r="32" ht="20.25" customHeight="1" spans="1:7">
      <c r="A32" s="48" t="s">
        <v>127</v>
      </c>
      <c r="B32" s="48"/>
      <c r="C32" s="49">
        <v>13953943.53</v>
      </c>
      <c r="D32" s="49">
        <v>11927343.53</v>
      </c>
      <c r="E32" s="49">
        <v>11376163.53</v>
      </c>
      <c r="F32" s="49">
        <v>551180</v>
      </c>
      <c r="G32" s="49">
        <v>2026600</v>
      </c>
    </row>
  </sheetData>
  <mergeCells count="7">
    <mergeCell ref="A3:G3"/>
    <mergeCell ref="A4:C4"/>
    <mergeCell ref="A5:B5"/>
    <mergeCell ref="D5:F5"/>
    <mergeCell ref="A32:B3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9"/>
      <c r="B2" s="59"/>
      <c r="C2" s="60"/>
      <c r="D2" s="2"/>
      <c r="E2" s="2"/>
      <c r="F2" s="61" t="s">
        <v>145</v>
      </c>
    </row>
    <row r="3" ht="41.25" customHeight="1" spans="1:6">
      <c r="A3" s="62" t="s">
        <v>146</v>
      </c>
      <c r="B3" s="62"/>
      <c r="C3" s="62"/>
      <c r="D3" s="62"/>
      <c r="E3" s="62"/>
      <c r="F3" s="62"/>
    </row>
    <row r="4" ht="18.75" customHeight="1" spans="1:6">
      <c r="A4" s="5" t="s">
        <v>29</v>
      </c>
      <c r="B4" s="5"/>
      <c r="C4" s="5"/>
      <c r="D4" s="63"/>
      <c r="E4" s="2"/>
      <c r="F4" s="61" t="s">
        <v>30</v>
      </c>
    </row>
    <row r="5" ht="18.75" customHeight="1" spans="1:6">
      <c r="A5" s="13" t="s">
        <v>147</v>
      </c>
      <c r="B5" s="47" t="s">
        <v>148</v>
      </c>
      <c r="C5" s="47" t="s">
        <v>149</v>
      </c>
      <c r="D5" s="47"/>
      <c r="E5" s="47"/>
      <c r="F5" s="47" t="s">
        <v>150</v>
      </c>
    </row>
    <row r="6" ht="18.75" customHeight="1" spans="1:6">
      <c r="A6" s="13"/>
      <c r="B6" s="47"/>
      <c r="C6" s="47" t="s">
        <v>35</v>
      </c>
      <c r="D6" s="47" t="s">
        <v>151</v>
      </c>
      <c r="E6" s="47" t="s">
        <v>152</v>
      </c>
      <c r="F6" s="47"/>
    </row>
    <row r="7" ht="18.75" customHeight="1" spans="1:6">
      <c r="A7" s="64">
        <v>1</v>
      </c>
      <c r="B7" s="65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17">
        <v>52500</v>
      </c>
      <c r="B8" s="17"/>
      <c r="C8" s="17">
        <v>40000</v>
      </c>
      <c r="D8" s="17"/>
      <c r="E8" s="17">
        <v>40000</v>
      </c>
      <c r="F8" s="17">
        <v>12500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5"/>
  <sheetViews>
    <sheetView showZeros="0" workbookViewId="0">
      <pane ySplit="1" topLeftCell="A44" activePane="bottomLeft" state="frozen"/>
      <selection/>
      <selection pane="bottomLeft" activeCell="A4" sqref="A4:G4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153</v>
      </c>
    </row>
    <row r="3" ht="45" customHeight="1" spans="1:23">
      <c r="A3" s="4" t="s">
        <v>154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">
        <v>29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30</v>
      </c>
    </row>
    <row r="5" ht="18.75" customHeight="1" spans="1:23">
      <c r="A5" s="55" t="s">
        <v>155</v>
      </c>
      <c r="B5" s="55" t="s">
        <v>156</v>
      </c>
      <c r="C5" s="55" t="s">
        <v>157</v>
      </c>
      <c r="D5" s="55" t="s">
        <v>158</v>
      </c>
      <c r="E5" s="55" t="s">
        <v>159</v>
      </c>
      <c r="F5" s="55" t="s">
        <v>160</v>
      </c>
      <c r="G5" s="55" t="s">
        <v>161</v>
      </c>
      <c r="H5" s="56" t="s">
        <v>33</v>
      </c>
      <c r="I5" s="56" t="s">
        <v>162</v>
      </c>
      <c r="J5" s="55"/>
      <c r="K5" s="55"/>
      <c r="L5" s="55"/>
      <c r="M5" s="55"/>
      <c r="N5" s="55" t="s">
        <v>163</v>
      </c>
      <c r="O5" s="55"/>
      <c r="P5" s="55"/>
      <c r="Q5" s="55" t="s">
        <v>39</v>
      </c>
      <c r="R5" s="55" t="s">
        <v>68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164</v>
      </c>
      <c r="I6" s="56" t="s">
        <v>165</v>
      </c>
      <c r="J6" s="55" t="s">
        <v>37</v>
      </c>
      <c r="K6" s="55" t="s">
        <v>38</v>
      </c>
      <c r="L6" s="55"/>
      <c r="M6" s="55"/>
      <c r="N6" s="55" t="s">
        <v>163</v>
      </c>
      <c r="O6" s="55" t="s">
        <v>37</v>
      </c>
      <c r="P6" s="55" t="s">
        <v>38</v>
      </c>
      <c r="Q6" s="55" t="s">
        <v>39</v>
      </c>
      <c r="R6" s="55" t="s">
        <v>68</v>
      </c>
      <c r="S6" s="55" t="s">
        <v>42</v>
      </c>
      <c r="T6" s="55" t="s">
        <v>43</v>
      </c>
      <c r="U6" s="55" t="s">
        <v>44</v>
      </c>
      <c r="V6" s="55" t="s">
        <v>45</v>
      </c>
      <c r="W6" s="55" t="s">
        <v>46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166</v>
      </c>
      <c r="J7" s="55" t="s">
        <v>167</v>
      </c>
      <c r="K7" s="55" t="s">
        <v>168</v>
      </c>
      <c r="L7" s="55" t="s">
        <v>169</v>
      </c>
      <c r="M7" s="55" t="s">
        <v>170</v>
      </c>
      <c r="N7" s="55" t="s">
        <v>36</v>
      </c>
      <c r="O7" s="55" t="s">
        <v>37</v>
      </c>
      <c r="P7" s="55" t="s">
        <v>38</v>
      </c>
      <c r="Q7" s="55"/>
      <c r="R7" s="55" t="s">
        <v>35</v>
      </c>
      <c r="S7" s="55" t="s">
        <v>42</v>
      </c>
      <c r="T7" s="55" t="s">
        <v>43</v>
      </c>
      <c r="U7" s="55" t="s">
        <v>44</v>
      </c>
      <c r="V7" s="55" t="s">
        <v>45</v>
      </c>
      <c r="W7" s="55" t="s">
        <v>46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35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47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57</v>
      </c>
      <c r="B10" s="9"/>
      <c r="C10" s="10"/>
      <c r="D10" s="9"/>
      <c r="E10" s="9"/>
      <c r="F10" s="9"/>
      <c r="G10" s="9"/>
      <c r="H10" s="17">
        <v>11927343.53</v>
      </c>
      <c r="I10" s="17">
        <v>11927343.53</v>
      </c>
      <c r="J10" s="17"/>
      <c r="K10" s="17"/>
      <c r="L10" s="17">
        <v>11927343.53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59</v>
      </c>
      <c r="B11" s="24"/>
      <c r="C11" s="24"/>
      <c r="D11" s="24"/>
      <c r="E11" s="24"/>
      <c r="F11" s="24"/>
      <c r="G11" s="24"/>
      <c r="H11" s="17">
        <v>11927343.53</v>
      </c>
      <c r="I11" s="17">
        <v>11927343.53</v>
      </c>
      <c r="J11" s="17"/>
      <c r="K11" s="17"/>
      <c r="L11" s="17">
        <v>11927343.53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8" t="s">
        <v>59</v>
      </c>
      <c r="B12" s="9" t="s">
        <v>171</v>
      </c>
      <c r="C12" s="10" t="s">
        <v>172</v>
      </c>
      <c r="D12" s="9" t="s">
        <v>109</v>
      </c>
      <c r="E12" s="9" t="s">
        <v>110</v>
      </c>
      <c r="F12" s="9" t="s">
        <v>173</v>
      </c>
      <c r="G12" s="9" t="s">
        <v>174</v>
      </c>
      <c r="H12" s="17">
        <v>406968</v>
      </c>
      <c r="I12" s="17">
        <v>406968</v>
      </c>
      <c r="J12" s="17"/>
      <c r="K12" s="17"/>
      <c r="L12" s="17">
        <v>406968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8" t="s">
        <v>59</v>
      </c>
      <c r="B13" s="9" t="s">
        <v>171</v>
      </c>
      <c r="C13" s="10" t="s">
        <v>172</v>
      </c>
      <c r="D13" s="9" t="s">
        <v>109</v>
      </c>
      <c r="E13" s="9" t="s">
        <v>110</v>
      </c>
      <c r="F13" s="9" t="s">
        <v>175</v>
      </c>
      <c r="G13" s="9" t="s">
        <v>176</v>
      </c>
      <c r="H13" s="17">
        <v>493104</v>
      </c>
      <c r="I13" s="17">
        <v>493104</v>
      </c>
      <c r="J13" s="17"/>
      <c r="K13" s="17"/>
      <c r="L13" s="17">
        <v>493104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8" t="s">
        <v>59</v>
      </c>
      <c r="B14" s="9" t="s">
        <v>171</v>
      </c>
      <c r="C14" s="10" t="s">
        <v>172</v>
      </c>
      <c r="D14" s="9" t="s">
        <v>109</v>
      </c>
      <c r="E14" s="9" t="s">
        <v>110</v>
      </c>
      <c r="F14" s="9" t="s">
        <v>177</v>
      </c>
      <c r="G14" s="9" t="s">
        <v>178</v>
      </c>
      <c r="H14" s="17">
        <v>33914</v>
      </c>
      <c r="I14" s="17">
        <v>33914</v>
      </c>
      <c r="J14" s="17"/>
      <c r="K14" s="17"/>
      <c r="L14" s="17">
        <v>33914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8" t="s">
        <v>59</v>
      </c>
      <c r="B15" s="9" t="s">
        <v>179</v>
      </c>
      <c r="C15" s="10" t="s">
        <v>180</v>
      </c>
      <c r="D15" s="9" t="s">
        <v>85</v>
      </c>
      <c r="E15" s="9" t="s">
        <v>86</v>
      </c>
      <c r="F15" s="9" t="s">
        <v>181</v>
      </c>
      <c r="G15" s="9" t="s">
        <v>182</v>
      </c>
      <c r="H15" s="17">
        <v>157434.56</v>
      </c>
      <c r="I15" s="17">
        <v>157434.56</v>
      </c>
      <c r="J15" s="17"/>
      <c r="K15" s="17"/>
      <c r="L15" s="17">
        <v>157434.56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8" t="s">
        <v>59</v>
      </c>
      <c r="B16" s="9" t="s">
        <v>179</v>
      </c>
      <c r="C16" s="10" t="s">
        <v>180</v>
      </c>
      <c r="D16" s="9" t="s">
        <v>97</v>
      </c>
      <c r="E16" s="9" t="s">
        <v>98</v>
      </c>
      <c r="F16" s="9" t="s">
        <v>183</v>
      </c>
      <c r="G16" s="9" t="s">
        <v>184</v>
      </c>
      <c r="H16" s="17">
        <v>81669.18</v>
      </c>
      <c r="I16" s="17">
        <v>81669.18</v>
      </c>
      <c r="J16" s="17"/>
      <c r="K16" s="17"/>
      <c r="L16" s="17">
        <v>81669.18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8" t="s">
        <v>59</v>
      </c>
      <c r="B17" s="9" t="s">
        <v>179</v>
      </c>
      <c r="C17" s="10" t="s">
        <v>180</v>
      </c>
      <c r="D17" s="9" t="s">
        <v>101</v>
      </c>
      <c r="E17" s="9" t="s">
        <v>102</v>
      </c>
      <c r="F17" s="9" t="s">
        <v>185</v>
      </c>
      <c r="G17" s="9" t="s">
        <v>186</v>
      </c>
      <c r="H17" s="17">
        <v>81138.41</v>
      </c>
      <c r="I17" s="17">
        <v>81138.41</v>
      </c>
      <c r="J17" s="17"/>
      <c r="K17" s="17"/>
      <c r="L17" s="17">
        <v>81138.41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8" t="s">
        <v>59</v>
      </c>
      <c r="B18" s="9" t="s">
        <v>179</v>
      </c>
      <c r="C18" s="10" t="s">
        <v>180</v>
      </c>
      <c r="D18" s="9" t="s">
        <v>103</v>
      </c>
      <c r="E18" s="9" t="s">
        <v>104</v>
      </c>
      <c r="F18" s="9" t="s">
        <v>187</v>
      </c>
      <c r="G18" s="9" t="s">
        <v>188</v>
      </c>
      <c r="H18" s="17">
        <v>7766</v>
      </c>
      <c r="I18" s="17">
        <v>7766</v>
      </c>
      <c r="J18" s="17"/>
      <c r="K18" s="17"/>
      <c r="L18" s="17">
        <v>7766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8" t="s">
        <v>59</v>
      </c>
      <c r="B19" s="9" t="s">
        <v>179</v>
      </c>
      <c r="C19" s="10" t="s">
        <v>180</v>
      </c>
      <c r="D19" s="9" t="s">
        <v>103</v>
      </c>
      <c r="E19" s="9" t="s">
        <v>104</v>
      </c>
      <c r="F19" s="9" t="s">
        <v>187</v>
      </c>
      <c r="G19" s="9" t="s">
        <v>188</v>
      </c>
      <c r="H19" s="17">
        <v>3739.07</v>
      </c>
      <c r="I19" s="17">
        <v>3739.07</v>
      </c>
      <c r="J19" s="17"/>
      <c r="K19" s="17"/>
      <c r="L19" s="17">
        <v>3739.07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8" t="s">
        <v>59</v>
      </c>
      <c r="B20" s="9" t="s">
        <v>179</v>
      </c>
      <c r="C20" s="10" t="s">
        <v>180</v>
      </c>
      <c r="D20" s="9" t="s">
        <v>109</v>
      </c>
      <c r="E20" s="9" t="s">
        <v>110</v>
      </c>
      <c r="F20" s="9" t="s">
        <v>187</v>
      </c>
      <c r="G20" s="9" t="s">
        <v>188</v>
      </c>
      <c r="H20" s="17">
        <v>1308.36</v>
      </c>
      <c r="I20" s="17">
        <v>1308.36</v>
      </c>
      <c r="J20" s="17"/>
      <c r="K20" s="17"/>
      <c r="L20" s="17">
        <v>1308.36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8" t="s">
        <v>59</v>
      </c>
      <c r="B21" s="9" t="s">
        <v>189</v>
      </c>
      <c r="C21" s="10" t="s">
        <v>126</v>
      </c>
      <c r="D21" s="9" t="s">
        <v>125</v>
      </c>
      <c r="E21" s="9" t="s">
        <v>126</v>
      </c>
      <c r="F21" s="9" t="s">
        <v>190</v>
      </c>
      <c r="G21" s="9" t="s">
        <v>126</v>
      </c>
      <c r="H21" s="17">
        <v>142920</v>
      </c>
      <c r="I21" s="17">
        <v>142920</v>
      </c>
      <c r="J21" s="17"/>
      <c r="K21" s="17"/>
      <c r="L21" s="17">
        <v>142920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8" t="s">
        <v>59</v>
      </c>
      <c r="B22" s="9" t="s">
        <v>191</v>
      </c>
      <c r="C22" s="10" t="s">
        <v>192</v>
      </c>
      <c r="D22" s="9" t="s">
        <v>109</v>
      </c>
      <c r="E22" s="9" t="s">
        <v>110</v>
      </c>
      <c r="F22" s="9" t="s">
        <v>193</v>
      </c>
      <c r="G22" s="9" t="s">
        <v>194</v>
      </c>
      <c r="H22" s="17">
        <v>40000</v>
      </c>
      <c r="I22" s="17">
        <v>40000</v>
      </c>
      <c r="J22" s="17"/>
      <c r="K22" s="17"/>
      <c r="L22" s="17">
        <v>40000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8" t="s">
        <v>59</v>
      </c>
      <c r="B23" s="9" t="s">
        <v>195</v>
      </c>
      <c r="C23" s="10" t="s">
        <v>196</v>
      </c>
      <c r="D23" s="9" t="s">
        <v>109</v>
      </c>
      <c r="E23" s="9" t="s">
        <v>110</v>
      </c>
      <c r="F23" s="9" t="s">
        <v>197</v>
      </c>
      <c r="G23" s="9" t="s">
        <v>198</v>
      </c>
      <c r="H23" s="17">
        <v>69600</v>
      </c>
      <c r="I23" s="17">
        <v>69600</v>
      </c>
      <c r="J23" s="17"/>
      <c r="K23" s="17"/>
      <c r="L23" s="17">
        <v>69600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8" t="s">
        <v>59</v>
      </c>
      <c r="B24" s="9" t="s">
        <v>199</v>
      </c>
      <c r="C24" s="10" t="s">
        <v>200</v>
      </c>
      <c r="D24" s="9" t="s">
        <v>109</v>
      </c>
      <c r="E24" s="9" t="s">
        <v>110</v>
      </c>
      <c r="F24" s="9" t="s">
        <v>201</v>
      </c>
      <c r="G24" s="9" t="s">
        <v>200</v>
      </c>
      <c r="H24" s="17">
        <v>4800</v>
      </c>
      <c r="I24" s="17">
        <v>4800</v>
      </c>
      <c r="J24" s="17"/>
      <c r="K24" s="17"/>
      <c r="L24" s="17">
        <v>4800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8" t="s">
        <v>59</v>
      </c>
      <c r="B25" s="9" t="s">
        <v>202</v>
      </c>
      <c r="C25" s="10" t="s">
        <v>203</v>
      </c>
      <c r="D25" s="9" t="s">
        <v>81</v>
      </c>
      <c r="E25" s="9" t="s">
        <v>82</v>
      </c>
      <c r="F25" s="9" t="s">
        <v>204</v>
      </c>
      <c r="G25" s="9" t="s">
        <v>205</v>
      </c>
      <c r="H25" s="17">
        <v>8400</v>
      </c>
      <c r="I25" s="17">
        <v>8400</v>
      </c>
      <c r="J25" s="17"/>
      <c r="K25" s="17"/>
      <c r="L25" s="17">
        <v>8400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8" t="s">
        <v>59</v>
      </c>
      <c r="B26" s="9" t="s">
        <v>202</v>
      </c>
      <c r="C26" s="10" t="s">
        <v>203</v>
      </c>
      <c r="D26" s="9" t="s">
        <v>109</v>
      </c>
      <c r="E26" s="9" t="s">
        <v>110</v>
      </c>
      <c r="F26" s="9" t="s">
        <v>206</v>
      </c>
      <c r="G26" s="9" t="s">
        <v>207</v>
      </c>
      <c r="H26" s="17">
        <v>30000</v>
      </c>
      <c r="I26" s="17">
        <v>30000</v>
      </c>
      <c r="J26" s="17"/>
      <c r="K26" s="17"/>
      <c r="L26" s="17">
        <v>30000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8" t="s">
        <v>59</v>
      </c>
      <c r="B27" s="9" t="s">
        <v>202</v>
      </c>
      <c r="C27" s="10" t="s">
        <v>203</v>
      </c>
      <c r="D27" s="9" t="s">
        <v>109</v>
      </c>
      <c r="E27" s="9" t="s">
        <v>110</v>
      </c>
      <c r="F27" s="9" t="s">
        <v>208</v>
      </c>
      <c r="G27" s="9" t="s">
        <v>209</v>
      </c>
      <c r="H27" s="17">
        <v>4000</v>
      </c>
      <c r="I27" s="17">
        <v>4000</v>
      </c>
      <c r="J27" s="17"/>
      <c r="K27" s="17"/>
      <c r="L27" s="17">
        <v>4000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8" t="s">
        <v>59</v>
      </c>
      <c r="B28" s="9" t="s">
        <v>202</v>
      </c>
      <c r="C28" s="10" t="s">
        <v>203</v>
      </c>
      <c r="D28" s="9" t="s">
        <v>109</v>
      </c>
      <c r="E28" s="9" t="s">
        <v>110</v>
      </c>
      <c r="F28" s="9" t="s">
        <v>210</v>
      </c>
      <c r="G28" s="9" t="s">
        <v>211</v>
      </c>
      <c r="H28" s="17">
        <v>3000</v>
      </c>
      <c r="I28" s="17">
        <v>3000</v>
      </c>
      <c r="J28" s="17"/>
      <c r="K28" s="17"/>
      <c r="L28" s="17">
        <v>3000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8" t="s">
        <v>59</v>
      </c>
      <c r="B29" s="9" t="s">
        <v>202</v>
      </c>
      <c r="C29" s="10" t="s">
        <v>203</v>
      </c>
      <c r="D29" s="9" t="s">
        <v>109</v>
      </c>
      <c r="E29" s="9" t="s">
        <v>110</v>
      </c>
      <c r="F29" s="9" t="s">
        <v>197</v>
      </c>
      <c r="G29" s="9" t="s">
        <v>198</v>
      </c>
      <c r="H29" s="17">
        <v>3480</v>
      </c>
      <c r="I29" s="17">
        <v>3480</v>
      </c>
      <c r="J29" s="17"/>
      <c r="K29" s="17"/>
      <c r="L29" s="17">
        <v>3480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58" t="s">
        <v>59</v>
      </c>
      <c r="B30" s="9" t="s">
        <v>212</v>
      </c>
      <c r="C30" s="10" t="s">
        <v>150</v>
      </c>
      <c r="D30" s="9" t="s">
        <v>109</v>
      </c>
      <c r="E30" s="9" t="s">
        <v>110</v>
      </c>
      <c r="F30" s="9" t="s">
        <v>213</v>
      </c>
      <c r="G30" s="9" t="s">
        <v>150</v>
      </c>
      <c r="H30" s="17">
        <v>3000</v>
      </c>
      <c r="I30" s="17">
        <v>3000</v>
      </c>
      <c r="J30" s="17"/>
      <c r="K30" s="17"/>
      <c r="L30" s="17">
        <v>3000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58" t="s">
        <v>59</v>
      </c>
      <c r="B31" s="9" t="s">
        <v>214</v>
      </c>
      <c r="C31" s="10" t="s">
        <v>215</v>
      </c>
      <c r="D31" s="9" t="s">
        <v>109</v>
      </c>
      <c r="E31" s="9" t="s">
        <v>110</v>
      </c>
      <c r="F31" s="9" t="s">
        <v>216</v>
      </c>
      <c r="G31" s="9" t="s">
        <v>215</v>
      </c>
      <c r="H31" s="17">
        <v>6400</v>
      </c>
      <c r="I31" s="17">
        <v>6400</v>
      </c>
      <c r="J31" s="17"/>
      <c r="K31" s="17"/>
      <c r="L31" s="17">
        <v>6400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58" t="s">
        <v>59</v>
      </c>
      <c r="B32" s="9" t="s">
        <v>217</v>
      </c>
      <c r="C32" s="10" t="s">
        <v>218</v>
      </c>
      <c r="D32" s="9" t="s">
        <v>109</v>
      </c>
      <c r="E32" s="9" t="s">
        <v>110</v>
      </c>
      <c r="F32" s="9" t="s">
        <v>219</v>
      </c>
      <c r="G32" s="9" t="s">
        <v>218</v>
      </c>
      <c r="H32" s="17">
        <v>3200</v>
      </c>
      <c r="I32" s="17">
        <v>3200</v>
      </c>
      <c r="J32" s="17"/>
      <c r="K32" s="17"/>
      <c r="L32" s="17">
        <v>3200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58" t="s">
        <v>59</v>
      </c>
      <c r="B33" s="9" t="s">
        <v>220</v>
      </c>
      <c r="C33" s="10" t="s">
        <v>221</v>
      </c>
      <c r="D33" s="9" t="s">
        <v>109</v>
      </c>
      <c r="E33" s="9" t="s">
        <v>110</v>
      </c>
      <c r="F33" s="9" t="s">
        <v>177</v>
      </c>
      <c r="G33" s="9" t="s">
        <v>178</v>
      </c>
      <c r="H33" s="17">
        <v>148080</v>
      </c>
      <c r="I33" s="17">
        <v>148080</v>
      </c>
      <c r="J33" s="17"/>
      <c r="K33" s="17"/>
      <c r="L33" s="17">
        <v>148080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58" t="s">
        <v>59</v>
      </c>
      <c r="B34" s="9" t="s">
        <v>222</v>
      </c>
      <c r="C34" s="10" t="s">
        <v>223</v>
      </c>
      <c r="D34" s="9" t="s">
        <v>81</v>
      </c>
      <c r="E34" s="9" t="s">
        <v>82</v>
      </c>
      <c r="F34" s="9" t="s">
        <v>224</v>
      </c>
      <c r="G34" s="9" t="s">
        <v>225</v>
      </c>
      <c r="H34" s="17">
        <v>201600</v>
      </c>
      <c r="I34" s="17">
        <v>201600</v>
      </c>
      <c r="J34" s="17"/>
      <c r="K34" s="17"/>
      <c r="L34" s="17">
        <v>201600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58" t="s">
        <v>59</v>
      </c>
      <c r="B35" s="9" t="s">
        <v>226</v>
      </c>
      <c r="C35" s="10" t="s">
        <v>227</v>
      </c>
      <c r="D35" s="9" t="s">
        <v>91</v>
      </c>
      <c r="E35" s="9" t="s">
        <v>92</v>
      </c>
      <c r="F35" s="9" t="s">
        <v>224</v>
      </c>
      <c r="G35" s="9" t="s">
        <v>225</v>
      </c>
      <c r="H35" s="17">
        <v>78000</v>
      </c>
      <c r="I35" s="17">
        <v>78000</v>
      </c>
      <c r="J35" s="17"/>
      <c r="K35" s="17"/>
      <c r="L35" s="17">
        <v>78000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58" t="s">
        <v>59</v>
      </c>
      <c r="B36" s="9" t="s">
        <v>228</v>
      </c>
      <c r="C36" s="10" t="s">
        <v>229</v>
      </c>
      <c r="D36" s="9" t="s">
        <v>87</v>
      </c>
      <c r="E36" s="9" t="s">
        <v>88</v>
      </c>
      <c r="F36" s="9" t="s">
        <v>224</v>
      </c>
      <c r="G36" s="9" t="s">
        <v>225</v>
      </c>
      <c r="H36" s="17">
        <v>12433.44</v>
      </c>
      <c r="I36" s="17">
        <v>12433.44</v>
      </c>
      <c r="J36" s="17"/>
      <c r="K36" s="17"/>
      <c r="L36" s="17">
        <v>12433.44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58" t="s">
        <v>62</v>
      </c>
      <c r="B37" s="9" t="s">
        <v>230</v>
      </c>
      <c r="C37" s="10" t="s">
        <v>231</v>
      </c>
      <c r="D37" s="9" t="s">
        <v>111</v>
      </c>
      <c r="E37" s="9" t="s">
        <v>112</v>
      </c>
      <c r="F37" s="9" t="s">
        <v>173</v>
      </c>
      <c r="G37" s="9" t="s">
        <v>174</v>
      </c>
      <c r="H37" s="17">
        <v>2550708</v>
      </c>
      <c r="I37" s="17">
        <v>2550708</v>
      </c>
      <c r="J37" s="17"/>
      <c r="K37" s="17"/>
      <c r="L37" s="17">
        <v>2550708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58" t="s">
        <v>62</v>
      </c>
      <c r="B38" s="9" t="s">
        <v>230</v>
      </c>
      <c r="C38" s="10" t="s">
        <v>231</v>
      </c>
      <c r="D38" s="9" t="s">
        <v>111</v>
      </c>
      <c r="E38" s="9" t="s">
        <v>112</v>
      </c>
      <c r="F38" s="9" t="s">
        <v>175</v>
      </c>
      <c r="G38" s="9" t="s">
        <v>176</v>
      </c>
      <c r="H38" s="17">
        <v>181440</v>
      </c>
      <c r="I38" s="17">
        <v>181440</v>
      </c>
      <c r="J38" s="17"/>
      <c r="K38" s="17"/>
      <c r="L38" s="17">
        <v>181440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58" t="s">
        <v>62</v>
      </c>
      <c r="B39" s="9" t="s">
        <v>230</v>
      </c>
      <c r="C39" s="10" t="s">
        <v>231</v>
      </c>
      <c r="D39" s="9" t="s">
        <v>111</v>
      </c>
      <c r="E39" s="9" t="s">
        <v>112</v>
      </c>
      <c r="F39" s="9" t="s">
        <v>232</v>
      </c>
      <c r="G39" s="9" t="s">
        <v>233</v>
      </c>
      <c r="H39" s="17">
        <v>947856</v>
      </c>
      <c r="I39" s="17">
        <v>947856</v>
      </c>
      <c r="J39" s="17"/>
      <c r="K39" s="17"/>
      <c r="L39" s="17">
        <v>947856</v>
      </c>
      <c r="M39" s="17"/>
      <c r="N39" s="17"/>
      <c r="O39" s="17"/>
      <c r="P39" s="24"/>
      <c r="Q39" s="17"/>
      <c r="R39" s="17"/>
      <c r="S39" s="17"/>
      <c r="T39" s="17"/>
      <c r="U39" s="17"/>
      <c r="V39" s="17"/>
      <c r="W39" s="17"/>
    </row>
    <row r="40" ht="18.75" customHeight="1" spans="1:23">
      <c r="A40" s="58" t="s">
        <v>62</v>
      </c>
      <c r="B40" s="9" t="s">
        <v>230</v>
      </c>
      <c r="C40" s="10" t="s">
        <v>231</v>
      </c>
      <c r="D40" s="9" t="s">
        <v>111</v>
      </c>
      <c r="E40" s="9" t="s">
        <v>112</v>
      </c>
      <c r="F40" s="9" t="s">
        <v>232</v>
      </c>
      <c r="G40" s="9" t="s">
        <v>233</v>
      </c>
      <c r="H40" s="17">
        <v>543240</v>
      </c>
      <c r="I40" s="17">
        <v>543240</v>
      </c>
      <c r="J40" s="17"/>
      <c r="K40" s="17"/>
      <c r="L40" s="17">
        <v>543240</v>
      </c>
      <c r="M40" s="17"/>
      <c r="N40" s="17"/>
      <c r="O40" s="17"/>
      <c r="P40" s="24"/>
      <c r="Q40" s="17"/>
      <c r="R40" s="17"/>
      <c r="S40" s="17"/>
      <c r="T40" s="17"/>
      <c r="U40" s="17"/>
      <c r="V40" s="17"/>
      <c r="W40" s="17"/>
    </row>
    <row r="41" ht="18.75" customHeight="1" spans="1:23">
      <c r="A41" s="58" t="s">
        <v>62</v>
      </c>
      <c r="B41" s="9" t="s">
        <v>230</v>
      </c>
      <c r="C41" s="10" t="s">
        <v>231</v>
      </c>
      <c r="D41" s="9" t="s">
        <v>111</v>
      </c>
      <c r="E41" s="9" t="s">
        <v>112</v>
      </c>
      <c r="F41" s="9" t="s">
        <v>232</v>
      </c>
      <c r="G41" s="9" t="s">
        <v>233</v>
      </c>
      <c r="H41" s="17">
        <v>936360</v>
      </c>
      <c r="I41" s="17">
        <v>936360</v>
      </c>
      <c r="J41" s="17"/>
      <c r="K41" s="17"/>
      <c r="L41" s="17">
        <v>936360</v>
      </c>
      <c r="M41" s="17"/>
      <c r="N41" s="17"/>
      <c r="O41" s="17"/>
      <c r="P41" s="24"/>
      <c r="Q41" s="17"/>
      <c r="R41" s="17"/>
      <c r="S41" s="17"/>
      <c r="T41" s="17"/>
      <c r="U41" s="17"/>
      <c r="V41" s="17"/>
      <c r="W41" s="17"/>
    </row>
    <row r="42" ht="18.75" customHeight="1" spans="1:23">
      <c r="A42" s="58" t="s">
        <v>62</v>
      </c>
      <c r="B42" s="9" t="s">
        <v>230</v>
      </c>
      <c r="C42" s="10" t="s">
        <v>231</v>
      </c>
      <c r="D42" s="9" t="s">
        <v>111</v>
      </c>
      <c r="E42" s="9" t="s">
        <v>112</v>
      </c>
      <c r="F42" s="9" t="s">
        <v>232</v>
      </c>
      <c r="G42" s="9" t="s">
        <v>233</v>
      </c>
      <c r="H42" s="17">
        <v>212559</v>
      </c>
      <c r="I42" s="17">
        <v>212559</v>
      </c>
      <c r="J42" s="17"/>
      <c r="K42" s="17"/>
      <c r="L42" s="17">
        <v>212559</v>
      </c>
      <c r="M42" s="17"/>
      <c r="N42" s="17"/>
      <c r="O42" s="17"/>
      <c r="P42" s="24"/>
      <c r="Q42" s="17"/>
      <c r="R42" s="17"/>
      <c r="S42" s="17"/>
      <c r="T42" s="17"/>
      <c r="U42" s="17"/>
      <c r="V42" s="17"/>
      <c r="W42" s="17"/>
    </row>
    <row r="43" ht="18.75" customHeight="1" spans="1:23">
      <c r="A43" s="58" t="s">
        <v>62</v>
      </c>
      <c r="B43" s="9" t="s">
        <v>234</v>
      </c>
      <c r="C43" s="10" t="s">
        <v>180</v>
      </c>
      <c r="D43" s="9" t="s">
        <v>85</v>
      </c>
      <c r="E43" s="9" t="s">
        <v>86</v>
      </c>
      <c r="F43" s="9" t="s">
        <v>181</v>
      </c>
      <c r="G43" s="9" t="s">
        <v>182</v>
      </c>
      <c r="H43" s="17">
        <v>1026067.68</v>
      </c>
      <c r="I43" s="17">
        <v>1026067.68</v>
      </c>
      <c r="J43" s="17"/>
      <c r="K43" s="17"/>
      <c r="L43" s="17">
        <v>1026067.68</v>
      </c>
      <c r="M43" s="17"/>
      <c r="N43" s="17"/>
      <c r="O43" s="17"/>
      <c r="P43" s="24"/>
      <c r="Q43" s="17"/>
      <c r="R43" s="17"/>
      <c r="S43" s="17"/>
      <c r="T43" s="17"/>
      <c r="U43" s="17"/>
      <c r="V43" s="17"/>
      <c r="W43" s="17"/>
    </row>
    <row r="44" ht="18.75" customHeight="1" spans="1:23">
      <c r="A44" s="58" t="s">
        <v>62</v>
      </c>
      <c r="B44" s="9" t="s">
        <v>234</v>
      </c>
      <c r="C44" s="10" t="s">
        <v>180</v>
      </c>
      <c r="D44" s="9" t="s">
        <v>99</v>
      </c>
      <c r="E44" s="9" t="s">
        <v>100</v>
      </c>
      <c r="F44" s="9" t="s">
        <v>183</v>
      </c>
      <c r="G44" s="9" t="s">
        <v>184</v>
      </c>
      <c r="H44" s="17">
        <v>532272.61</v>
      </c>
      <c r="I44" s="17">
        <v>532272.61</v>
      </c>
      <c r="J44" s="17"/>
      <c r="K44" s="17"/>
      <c r="L44" s="17">
        <v>532272.61</v>
      </c>
      <c r="M44" s="17"/>
      <c r="N44" s="17"/>
      <c r="O44" s="17"/>
      <c r="P44" s="24"/>
      <c r="Q44" s="17"/>
      <c r="R44" s="17"/>
      <c r="S44" s="17"/>
      <c r="T44" s="17"/>
      <c r="U44" s="17"/>
      <c r="V44" s="17"/>
      <c r="W44" s="17"/>
    </row>
    <row r="45" ht="18.75" customHeight="1" spans="1:23">
      <c r="A45" s="58" t="s">
        <v>62</v>
      </c>
      <c r="B45" s="9" t="s">
        <v>234</v>
      </c>
      <c r="C45" s="10" t="s">
        <v>180</v>
      </c>
      <c r="D45" s="9" t="s">
        <v>101</v>
      </c>
      <c r="E45" s="9" t="s">
        <v>102</v>
      </c>
      <c r="F45" s="9" t="s">
        <v>185</v>
      </c>
      <c r="G45" s="9" t="s">
        <v>186</v>
      </c>
      <c r="H45" s="17">
        <v>333241.65</v>
      </c>
      <c r="I45" s="17">
        <v>333241.65</v>
      </c>
      <c r="J45" s="17"/>
      <c r="K45" s="17"/>
      <c r="L45" s="17">
        <v>333241.65</v>
      </c>
      <c r="M45" s="17"/>
      <c r="N45" s="17"/>
      <c r="O45" s="17"/>
      <c r="P45" s="24"/>
      <c r="Q45" s="17"/>
      <c r="R45" s="17"/>
      <c r="S45" s="17"/>
      <c r="T45" s="17"/>
      <c r="U45" s="17"/>
      <c r="V45" s="17"/>
      <c r="W45" s="17"/>
    </row>
    <row r="46" ht="18.75" customHeight="1" spans="1:23">
      <c r="A46" s="58" t="s">
        <v>62</v>
      </c>
      <c r="B46" s="9" t="s">
        <v>234</v>
      </c>
      <c r="C46" s="10" t="s">
        <v>180</v>
      </c>
      <c r="D46" s="9" t="s">
        <v>103</v>
      </c>
      <c r="E46" s="9" t="s">
        <v>104</v>
      </c>
      <c r="F46" s="9" t="s">
        <v>187</v>
      </c>
      <c r="G46" s="9" t="s">
        <v>188</v>
      </c>
      <c r="H46" s="17">
        <v>24369.11</v>
      </c>
      <c r="I46" s="17">
        <v>24369.11</v>
      </c>
      <c r="J46" s="17"/>
      <c r="K46" s="17"/>
      <c r="L46" s="17">
        <v>24369.11</v>
      </c>
      <c r="M46" s="17"/>
      <c r="N46" s="17"/>
      <c r="O46" s="17"/>
      <c r="P46" s="24"/>
      <c r="Q46" s="17"/>
      <c r="R46" s="17"/>
      <c r="S46" s="17"/>
      <c r="T46" s="17"/>
      <c r="U46" s="17"/>
      <c r="V46" s="17"/>
      <c r="W46" s="17"/>
    </row>
    <row r="47" ht="18.75" customHeight="1" spans="1:23">
      <c r="A47" s="58" t="s">
        <v>62</v>
      </c>
      <c r="B47" s="9" t="s">
        <v>234</v>
      </c>
      <c r="C47" s="10" t="s">
        <v>180</v>
      </c>
      <c r="D47" s="9" t="s">
        <v>103</v>
      </c>
      <c r="E47" s="9" t="s">
        <v>104</v>
      </c>
      <c r="F47" s="9" t="s">
        <v>187</v>
      </c>
      <c r="G47" s="9" t="s">
        <v>188</v>
      </c>
      <c r="H47" s="17">
        <v>29652</v>
      </c>
      <c r="I47" s="17">
        <v>29652</v>
      </c>
      <c r="J47" s="17"/>
      <c r="K47" s="17"/>
      <c r="L47" s="17">
        <v>29652</v>
      </c>
      <c r="M47" s="17"/>
      <c r="N47" s="17"/>
      <c r="O47" s="17"/>
      <c r="P47" s="24"/>
      <c r="Q47" s="17"/>
      <c r="R47" s="17"/>
      <c r="S47" s="17"/>
      <c r="T47" s="17"/>
      <c r="U47" s="17"/>
      <c r="V47" s="17"/>
      <c r="W47" s="17"/>
    </row>
    <row r="48" ht="18.75" customHeight="1" spans="1:23">
      <c r="A48" s="58" t="s">
        <v>62</v>
      </c>
      <c r="B48" s="9" t="s">
        <v>234</v>
      </c>
      <c r="C48" s="10" t="s">
        <v>180</v>
      </c>
      <c r="D48" s="9" t="s">
        <v>111</v>
      </c>
      <c r="E48" s="9" t="s">
        <v>112</v>
      </c>
      <c r="F48" s="9" t="s">
        <v>187</v>
      </c>
      <c r="G48" s="9" t="s">
        <v>188</v>
      </c>
      <c r="H48" s="17">
        <v>44890.46</v>
      </c>
      <c r="I48" s="17">
        <v>44890.46</v>
      </c>
      <c r="J48" s="17"/>
      <c r="K48" s="17"/>
      <c r="L48" s="17">
        <v>44890.46</v>
      </c>
      <c r="M48" s="17"/>
      <c r="N48" s="17"/>
      <c r="O48" s="17"/>
      <c r="P48" s="24"/>
      <c r="Q48" s="17"/>
      <c r="R48" s="17"/>
      <c r="S48" s="17"/>
      <c r="T48" s="17"/>
      <c r="U48" s="17"/>
      <c r="V48" s="17"/>
      <c r="W48" s="17"/>
    </row>
    <row r="49" ht="18.75" customHeight="1" spans="1:23">
      <c r="A49" s="58" t="s">
        <v>62</v>
      </c>
      <c r="B49" s="9" t="s">
        <v>235</v>
      </c>
      <c r="C49" s="10" t="s">
        <v>126</v>
      </c>
      <c r="D49" s="9" t="s">
        <v>125</v>
      </c>
      <c r="E49" s="9" t="s">
        <v>126</v>
      </c>
      <c r="F49" s="9" t="s">
        <v>190</v>
      </c>
      <c r="G49" s="9" t="s">
        <v>126</v>
      </c>
      <c r="H49" s="17">
        <v>748632</v>
      </c>
      <c r="I49" s="17">
        <v>748632</v>
      </c>
      <c r="J49" s="17"/>
      <c r="K49" s="17"/>
      <c r="L49" s="17">
        <v>748632</v>
      </c>
      <c r="M49" s="17"/>
      <c r="N49" s="17"/>
      <c r="O49" s="17"/>
      <c r="P49" s="24"/>
      <c r="Q49" s="17"/>
      <c r="R49" s="17"/>
      <c r="S49" s="17"/>
      <c r="T49" s="17"/>
      <c r="U49" s="17"/>
      <c r="V49" s="17"/>
      <c r="W49" s="17"/>
    </row>
    <row r="50" ht="18.75" customHeight="1" spans="1:23">
      <c r="A50" s="58" t="s">
        <v>62</v>
      </c>
      <c r="B50" s="9" t="s">
        <v>236</v>
      </c>
      <c r="C50" s="10" t="s">
        <v>200</v>
      </c>
      <c r="D50" s="9" t="s">
        <v>111</v>
      </c>
      <c r="E50" s="9" t="s">
        <v>112</v>
      </c>
      <c r="F50" s="9" t="s">
        <v>201</v>
      </c>
      <c r="G50" s="9" t="s">
        <v>200</v>
      </c>
      <c r="H50" s="17">
        <v>34200</v>
      </c>
      <c r="I50" s="17">
        <v>34200</v>
      </c>
      <c r="J50" s="17"/>
      <c r="K50" s="17"/>
      <c r="L50" s="17">
        <v>34200</v>
      </c>
      <c r="M50" s="17"/>
      <c r="N50" s="17"/>
      <c r="O50" s="17"/>
      <c r="P50" s="24"/>
      <c r="Q50" s="17"/>
      <c r="R50" s="17"/>
      <c r="S50" s="17"/>
      <c r="T50" s="17"/>
      <c r="U50" s="17"/>
      <c r="V50" s="17"/>
      <c r="W50" s="17"/>
    </row>
    <row r="51" ht="18.75" customHeight="1" spans="1:23">
      <c r="A51" s="58" t="s">
        <v>62</v>
      </c>
      <c r="B51" s="9" t="s">
        <v>237</v>
      </c>
      <c r="C51" s="10" t="s">
        <v>203</v>
      </c>
      <c r="D51" s="9" t="s">
        <v>83</v>
      </c>
      <c r="E51" s="9" t="s">
        <v>84</v>
      </c>
      <c r="F51" s="9" t="s">
        <v>204</v>
      </c>
      <c r="G51" s="9" t="s">
        <v>205</v>
      </c>
      <c r="H51" s="17">
        <v>16200</v>
      </c>
      <c r="I51" s="17">
        <v>16200</v>
      </c>
      <c r="J51" s="17"/>
      <c r="K51" s="17"/>
      <c r="L51" s="17">
        <v>16200</v>
      </c>
      <c r="M51" s="17"/>
      <c r="N51" s="17"/>
      <c r="O51" s="17"/>
      <c r="P51" s="24"/>
      <c r="Q51" s="17"/>
      <c r="R51" s="17"/>
      <c r="S51" s="17"/>
      <c r="T51" s="17"/>
      <c r="U51" s="17"/>
      <c r="V51" s="17"/>
      <c r="W51" s="17"/>
    </row>
    <row r="52" ht="18.75" customHeight="1" spans="1:23">
      <c r="A52" s="58" t="s">
        <v>62</v>
      </c>
      <c r="B52" s="9" t="s">
        <v>237</v>
      </c>
      <c r="C52" s="10" t="s">
        <v>203</v>
      </c>
      <c r="D52" s="9" t="s">
        <v>111</v>
      </c>
      <c r="E52" s="9" t="s">
        <v>112</v>
      </c>
      <c r="F52" s="9" t="s">
        <v>206</v>
      </c>
      <c r="G52" s="9" t="s">
        <v>207</v>
      </c>
      <c r="H52" s="17">
        <v>163500</v>
      </c>
      <c r="I52" s="17">
        <v>163500</v>
      </c>
      <c r="J52" s="17"/>
      <c r="K52" s="17"/>
      <c r="L52" s="17">
        <v>163500</v>
      </c>
      <c r="M52" s="17"/>
      <c r="N52" s="17"/>
      <c r="O52" s="17"/>
      <c r="P52" s="24"/>
      <c r="Q52" s="17"/>
      <c r="R52" s="17"/>
      <c r="S52" s="17"/>
      <c r="T52" s="17"/>
      <c r="U52" s="17"/>
      <c r="V52" s="17"/>
      <c r="W52" s="17"/>
    </row>
    <row r="53" ht="18.75" customHeight="1" spans="1:23">
      <c r="A53" s="58" t="s">
        <v>62</v>
      </c>
      <c r="B53" s="9" t="s">
        <v>237</v>
      </c>
      <c r="C53" s="10" t="s">
        <v>203</v>
      </c>
      <c r="D53" s="9" t="s">
        <v>111</v>
      </c>
      <c r="E53" s="9" t="s">
        <v>112</v>
      </c>
      <c r="F53" s="9" t="s">
        <v>238</v>
      </c>
      <c r="G53" s="9" t="s">
        <v>239</v>
      </c>
      <c r="H53" s="17">
        <v>10000</v>
      </c>
      <c r="I53" s="17">
        <v>10000</v>
      </c>
      <c r="J53" s="17"/>
      <c r="K53" s="17"/>
      <c r="L53" s="17">
        <v>10000</v>
      </c>
      <c r="M53" s="17"/>
      <c r="N53" s="17"/>
      <c r="O53" s="17"/>
      <c r="P53" s="24"/>
      <c r="Q53" s="17"/>
      <c r="R53" s="17"/>
      <c r="S53" s="17"/>
      <c r="T53" s="17"/>
      <c r="U53" s="17"/>
      <c r="V53" s="17"/>
      <c r="W53" s="17"/>
    </row>
    <row r="54" ht="18.75" customHeight="1" spans="1:23">
      <c r="A54" s="58" t="s">
        <v>62</v>
      </c>
      <c r="B54" s="9" t="s">
        <v>237</v>
      </c>
      <c r="C54" s="10" t="s">
        <v>203</v>
      </c>
      <c r="D54" s="9" t="s">
        <v>111</v>
      </c>
      <c r="E54" s="9" t="s">
        <v>112</v>
      </c>
      <c r="F54" s="9" t="s">
        <v>240</v>
      </c>
      <c r="G54" s="9" t="s">
        <v>241</v>
      </c>
      <c r="H54" s="17">
        <v>20000</v>
      </c>
      <c r="I54" s="17">
        <v>20000</v>
      </c>
      <c r="J54" s="17"/>
      <c r="K54" s="17"/>
      <c r="L54" s="17">
        <v>20000</v>
      </c>
      <c r="M54" s="17"/>
      <c r="N54" s="17"/>
      <c r="O54" s="17"/>
      <c r="P54" s="24"/>
      <c r="Q54" s="17"/>
      <c r="R54" s="17"/>
      <c r="S54" s="17"/>
      <c r="T54" s="17"/>
      <c r="U54" s="17"/>
      <c r="V54" s="17"/>
      <c r="W54" s="17"/>
    </row>
    <row r="55" ht="18.75" customHeight="1" spans="1:23">
      <c r="A55" s="58" t="s">
        <v>62</v>
      </c>
      <c r="B55" s="9" t="s">
        <v>237</v>
      </c>
      <c r="C55" s="10" t="s">
        <v>203</v>
      </c>
      <c r="D55" s="9" t="s">
        <v>111</v>
      </c>
      <c r="E55" s="9" t="s">
        <v>112</v>
      </c>
      <c r="F55" s="9" t="s">
        <v>242</v>
      </c>
      <c r="G55" s="9" t="s">
        <v>243</v>
      </c>
      <c r="H55" s="17">
        <v>30000</v>
      </c>
      <c r="I55" s="17">
        <v>30000</v>
      </c>
      <c r="J55" s="17"/>
      <c r="K55" s="17"/>
      <c r="L55" s="17">
        <v>30000</v>
      </c>
      <c r="M55" s="17"/>
      <c r="N55" s="17"/>
      <c r="O55" s="17"/>
      <c r="P55" s="24"/>
      <c r="Q55" s="17"/>
      <c r="R55" s="17"/>
      <c r="S55" s="17"/>
      <c r="T55" s="17"/>
      <c r="U55" s="17"/>
      <c r="V55" s="17"/>
      <c r="W55" s="17"/>
    </row>
    <row r="56" ht="18.75" customHeight="1" spans="1:23">
      <c r="A56" s="58" t="s">
        <v>62</v>
      </c>
      <c r="B56" s="9" t="s">
        <v>237</v>
      </c>
      <c r="C56" s="10" t="s">
        <v>203</v>
      </c>
      <c r="D56" s="9" t="s">
        <v>111</v>
      </c>
      <c r="E56" s="9" t="s">
        <v>112</v>
      </c>
      <c r="F56" s="9" t="s">
        <v>244</v>
      </c>
      <c r="G56" s="9" t="s">
        <v>245</v>
      </c>
      <c r="H56" s="17">
        <v>5000</v>
      </c>
      <c r="I56" s="17">
        <v>5000</v>
      </c>
      <c r="J56" s="17"/>
      <c r="K56" s="17"/>
      <c r="L56" s="17">
        <v>5000</v>
      </c>
      <c r="M56" s="17"/>
      <c r="N56" s="17"/>
      <c r="O56" s="17"/>
      <c r="P56" s="24"/>
      <c r="Q56" s="17"/>
      <c r="R56" s="17"/>
      <c r="S56" s="17"/>
      <c r="T56" s="17"/>
      <c r="U56" s="17"/>
      <c r="V56" s="17"/>
      <c r="W56" s="17"/>
    </row>
    <row r="57" ht="18.75" customHeight="1" spans="1:23">
      <c r="A57" s="58" t="s">
        <v>62</v>
      </c>
      <c r="B57" s="9" t="s">
        <v>237</v>
      </c>
      <c r="C57" s="10" t="s">
        <v>203</v>
      </c>
      <c r="D57" s="9" t="s">
        <v>111</v>
      </c>
      <c r="E57" s="9" t="s">
        <v>112</v>
      </c>
      <c r="F57" s="9" t="s">
        <v>208</v>
      </c>
      <c r="G57" s="9" t="s">
        <v>209</v>
      </c>
      <c r="H57" s="17">
        <v>9500</v>
      </c>
      <c r="I57" s="17">
        <v>9500</v>
      </c>
      <c r="J57" s="17"/>
      <c r="K57" s="17"/>
      <c r="L57" s="17">
        <v>9500</v>
      </c>
      <c r="M57" s="17"/>
      <c r="N57" s="17"/>
      <c r="O57" s="17"/>
      <c r="P57" s="24"/>
      <c r="Q57" s="17"/>
      <c r="R57" s="17"/>
      <c r="S57" s="17"/>
      <c r="T57" s="17"/>
      <c r="U57" s="17"/>
      <c r="V57" s="17"/>
      <c r="W57" s="17"/>
    </row>
    <row r="58" ht="18.75" customHeight="1" spans="1:23">
      <c r="A58" s="58" t="s">
        <v>62</v>
      </c>
      <c r="B58" s="9" t="s">
        <v>237</v>
      </c>
      <c r="C58" s="10" t="s">
        <v>203</v>
      </c>
      <c r="D58" s="9" t="s">
        <v>111</v>
      </c>
      <c r="E58" s="9" t="s">
        <v>112</v>
      </c>
      <c r="F58" s="9" t="s">
        <v>210</v>
      </c>
      <c r="G58" s="9" t="s">
        <v>211</v>
      </c>
      <c r="H58" s="17">
        <v>9000</v>
      </c>
      <c r="I58" s="17">
        <v>9000</v>
      </c>
      <c r="J58" s="17"/>
      <c r="K58" s="17"/>
      <c r="L58" s="17">
        <v>9000</v>
      </c>
      <c r="M58" s="17"/>
      <c r="N58" s="17"/>
      <c r="O58" s="17"/>
      <c r="P58" s="24"/>
      <c r="Q58" s="17"/>
      <c r="R58" s="17"/>
      <c r="S58" s="17"/>
      <c r="T58" s="17"/>
      <c r="U58" s="17"/>
      <c r="V58" s="17"/>
      <c r="W58" s="17"/>
    </row>
    <row r="59" ht="18.75" customHeight="1" spans="1:23">
      <c r="A59" s="58" t="s">
        <v>62</v>
      </c>
      <c r="B59" s="9" t="s">
        <v>246</v>
      </c>
      <c r="C59" s="10" t="s">
        <v>150</v>
      </c>
      <c r="D59" s="9" t="s">
        <v>111</v>
      </c>
      <c r="E59" s="9" t="s">
        <v>112</v>
      </c>
      <c r="F59" s="9" t="s">
        <v>213</v>
      </c>
      <c r="G59" s="9" t="s">
        <v>150</v>
      </c>
      <c r="H59" s="17">
        <v>9500</v>
      </c>
      <c r="I59" s="17">
        <v>9500</v>
      </c>
      <c r="J59" s="17"/>
      <c r="K59" s="17"/>
      <c r="L59" s="17">
        <v>9500</v>
      </c>
      <c r="M59" s="17"/>
      <c r="N59" s="17"/>
      <c r="O59" s="17"/>
      <c r="P59" s="24"/>
      <c r="Q59" s="17"/>
      <c r="R59" s="17"/>
      <c r="S59" s="17"/>
      <c r="T59" s="17"/>
      <c r="U59" s="17"/>
      <c r="V59" s="17"/>
      <c r="W59" s="17"/>
    </row>
    <row r="60" ht="18.75" customHeight="1" spans="1:23">
      <c r="A60" s="58" t="s">
        <v>62</v>
      </c>
      <c r="B60" s="9" t="s">
        <v>247</v>
      </c>
      <c r="C60" s="10" t="s">
        <v>248</v>
      </c>
      <c r="D60" s="9" t="s">
        <v>111</v>
      </c>
      <c r="E60" s="9" t="s">
        <v>112</v>
      </c>
      <c r="F60" s="9" t="s">
        <v>232</v>
      </c>
      <c r="G60" s="9" t="s">
        <v>233</v>
      </c>
      <c r="H60" s="17">
        <v>820800</v>
      </c>
      <c r="I60" s="17">
        <v>820800</v>
      </c>
      <c r="J60" s="17"/>
      <c r="K60" s="17"/>
      <c r="L60" s="17">
        <v>820800</v>
      </c>
      <c r="M60" s="17"/>
      <c r="N60" s="17"/>
      <c r="O60" s="17"/>
      <c r="P60" s="24"/>
      <c r="Q60" s="17"/>
      <c r="R60" s="17"/>
      <c r="S60" s="17"/>
      <c r="T60" s="17"/>
      <c r="U60" s="17"/>
      <c r="V60" s="17"/>
      <c r="W60" s="17"/>
    </row>
    <row r="61" ht="18.75" customHeight="1" spans="1:23">
      <c r="A61" s="58" t="s">
        <v>62</v>
      </c>
      <c r="B61" s="9" t="s">
        <v>249</v>
      </c>
      <c r="C61" s="10" t="s">
        <v>215</v>
      </c>
      <c r="D61" s="9" t="s">
        <v>111</v>
      </c>
      <c r="E61" s="9" t="s">
        <v>112</v>
      </c>
      <c r="F61" s="9" t="s">
        <v>216</v>
      </c>
      <c r="G61" s="9" t="s">
        <v>215</v>
      </c>
      <c r="H61" s="17">
        <v>45600</v>
      </c>
      <c r="I61" s="17">
        <v>45600</v>
      </c>
      <c r="J61" s="17"/>
      <c r="K61" s="17"/>
      <c r="L61" s="17">
        <v>45600</v>
      </c>
      <c r="M61" s="17"/>
      <c r="N61" s="17"/>
      <c r="O61" s="17"/>
      <c r="P61" s="24"/>
      <c r="Q61" s="17"/>
      <c r="R61" s="17"/>
      <c r="S61" s="17"/>
      <c r="T61" s="17"/>
      <c r="U61" s="17"/>
      <c r="V61" s="17"/>
      <c r="W61" s="17"/>
    </row>
    <row r="62" ht="18.75" customHeight="1" spans="1:23">
      <c r="A62" s="58" t="s">
        <v>62</v>
      </c>
      <c r="B62" s="9" t="s">
        <v>250</v>
      </c>
      <c r="C62" s="10" t="s">
        <v>218</v>
      </c>
      <c r="D62" s="9" t="s">
        <v>111</v>
      </c>
      <c r="E62" s="9" t="s">
        <v>112</v>
      </c>
      <c r="F62" s="9" t="s">
        <v>219</v>
      </c>
      <c r="G62" s="9" t="s">
        <v>218</v>
      </c>
      <c r="H62" s="17">
        <v>22800</v>
      </c>
      <c r="I62" s="17">
        <v>22800</v>
      </c>
      <c r="J62" s="17"/>
      <c r="K62" s="17"/>
      <c r="L62" s="17">
        <v>22800</v>
      </c>
      <c r="M62" s="17"/>
      <c r="N62" s="17"/>
      <c r="O62" s="17"/>
      <c r="P62" s="24"/>
      <c r="Q62" s="17"/>
      <c r="R62" s="17"/>
      <c r="S62" s="17"/>
      <c r="T62" s="17"/>
      <c r="U62" s="17"/>
      <c r="V62" s="17"/>
      <c r="W62" s="17"/>
    </row>
    <row r="63" ht="18.75" customHeight="1" spans="1:23">
      <c r="A63" s="58" t="s">
        <v>62</v>
      </c>
      <c r="B63" s="9" t="s">
        <v>251</v>
      </c>
      <c r="C63" s="10" t="s">
        <v>252</v>
      </c>
      <c r="D63" s="9" t="s">
        <v>111</v>
      </c>
      <c r="E63" s="9" t="s">
        <v>112</v>
      </c>
      <c r="F63" s="9" t="s">
        <v>232</v>
      </c>
      <c r="G63" s="9" t="s">
        <v>233</v>
      </c>
      <c r="H63" s="17">
        <v>205200</v>
      </c>
      <c r="I63" s="17">
        <v>205200</v>
      </c>
      <c r="J63" s="17"/>
      <c r="K63" s="17"/>
      <c r="L63" s="17">
        <v>205200</v>
      </c>
      <c r="M63" s="17"/>
      <c r="N63" s="17"/>
      <c r="O63" s="17"/>
      <c r="P63" s="24"/>
      <c r="Q63" s="17"/>
      <c r="R63" s="17"/>
      <c r="S63" s="17"/>
      <c r="T63" s="17"/>
      <c r="U63" s="17"/>
      <c r="V63" s="17"/>
      <c r="W63" s="17"/>
    </row>
    <row r="64" ht="18.75" customHeight="1" spans="1:23">
      <c r="A64" s="58" t="s">
        <v>62</v>
      </c>
      <c r="B64" s="9" t="s">
        <v>253</v>
      </c>
      <c r="C64" s="10" t="s">
        <v>223</v>
      </c>
      <c r="D64" s="9" t="s">
        <v>83</v>
      </c>
      <c r="E64" s="9" t="s">
        <v>84</v>
      </c>
      <c r="F64" s="9" t="s">
        <v>224</v>
      </c>
      <c r="G64" s="9" t="s">
        <v>225</v>
      </c>
      <c r="H64" s="17">
        <v>388800</v>
      </c>
      <c r="I64" s="17">
        <v>388800</v>
      </c>
      <c r="J64" s="17"/>
      <c r="K64" s="17"/>
      <c r="L64" s="17">
        <v>388800</v>
      </c>
      <c r="M64" s="17"/>
      <c r="N64" s="17"/>
      <c r="O64" s="17"/>
      <c r="P64" s="24"/>
      <c r="Q64" s="17"/>
      <c r="R64" s="17"/>
      <c r="S64" s="17"/>
      <c r="T64" s="17"/>
      <c r="U64" s="17"/>
      <c r="V64" s="17"/>
      <c r="W64" s="17"/>
    </row>
    <row r="65" ht="18.75" customHeight="1" spans="1:23">
      <c r="A65" s="12" t="s">
        <v>33</v>
      </c>
      <c r="B65" s="12"/>
      <c r="C65" s="12"/>
      <c r="D65" s="12"/>
      <c r="E65" s="12"/>
      <c r="F65" s="12"/>
      <c r="G65" s="12"/>
      <c r="H65" s="17">
        <v>11927343.53</v>
      </c>
      <c r="I65" s="17">
        <v>11927343.53</v>
      </c>
      <c r="J65" s="17"/>
      <c r="K65" s="17"/>
      <c r="L65" s="17">
        <v>11927343.53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</sheetData>
  <mergeCells count="30">
    <mergeCell ref="A3:W3"/>
    <mergeCell ref="A4:G4"/>
    <mergeCell ref="I5:W5"/>
    <mergeCell ref="I6:M6"/>
    <mergeCell ref="N6:P6"/>
    <mergeCell ref="R6:W6"/>
    <mergeCell ref="A65:G6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254</v>
      </c>
    </row>
    <row r="3" ht="45" customHeight="1" spans="1:23">
      <c r="A3" s="4" t="s">
        <v>255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">
        <v>29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30</v>
      </c>
    </row>
    <row r="5" ht="18.75" customHeight="1" spans="1:23">
      <c r="A5" s="13" t="s">
        <v>256</v>
      </c>
      <c r="B5" s="13" t="s">
        <v>156</v>
      </c>
      <c r="C5" s="13" t="s">
        <v>157</v>
      </c>
      <c r="D5" s="13" t="s">
        <v>257</v>
      </c>
      <c r="E5" s="13" t="s">
        <v>158</v>
      </c>
      <c r="F5" s="13" t="s">
        <v>159</v>
      </c>
      <c r="G5" s="13" t="s">
        <v>258</v>
      </c>
      <c r="H5" s="13" t="s">
        <v>161</v>
      </c>
      <c r="I5" s="47" t="s">
        <v>33</v>
      </c>
      <c r="J5" s="47" t="s">
        <v>259</v>
      </c>
      <c r="K5" s="13"/>
      <c r="L5" s="13"/>
      <c r="M5" s="13"/>
      <c r="N5" s="13" t="s">
        <v>163</v>
      </c>
      <c r="O5" s="13"/>
      <c r="P5" s="13"/>
      <c r="Q5" s="13" t="s">
        <v>39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164</v>
      </c>
      <c r="J6" s="47" t="s">
        <v>36</v>
      </c>
      <c r="K6" s="13"/>
      <c r="L6" s="13" t="s">
        <v>37</v>
      </c>
      <c r="M6" s="13" t="s">
        <v>38</v>
      </c>
      <c r="N6" s="13" t="s">
        <v>36</v>
      </c>
      <c r="O6" s="13" t="s">
        <v>37</v>
      </c>
      <c r="P6" s="13" t="s">
        <v>38</v>
      </c>
      <c r="Q6" s="13" t="s">
        <v>39</v>
      </c>
      <c r="R6" s="13" t="s">
        <v>35</v>
      </c>
      <c r="S6" s="13" t="s">
        <v>42</v>
      </c>
      <c r="T6" s="13" t="s">
        <v>43</v>
      </c>
      <c r="U6" s="13" t="s">
        <v>44</v>
      </c>
      <c r="V6" s="13" t="s">
        <v>45</v>
      </c>
      <c r="W6" s="13" t="s">
        <v>46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36</v>
      </c>
      <c r="K7" s="13"/>
      <c r="L7" s="13" t="s">
        <v>37</v>
      </c>
      <c r="M7" s="13" t="s">
        <v>38</v>
      </c>
      <c r="N7" s="13" t="s">
        <v>36</v>
      </c>
      <c r="O7" s="13" t="s">
        <v>37</v>
      </c>
      <c r="P7" s="13" t="s">
        <v>38</v>
      </c>
      <c r="Q7" s="13"/>
      <c r="R7" s="13" t="s">
        <v>35</v>
      </c>
      <c r="S7" s="13" t="s">
        <v>42</v>
      </c>
      <c r="T7" s="13" t="s">
        <v>43</v>
      </c>
      <c r="U7" s="13" t="s">
        <v>44</v>
      </c>
      <c r="V7" s="13" t="s">
        <v>45</v>
      </c>
      <c r="W7" s="13" t="s">
        <v>46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35</v>
      </c>
      <c r="K8" s="13" t="s">
        <v>260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47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261</v>
      </c>
      <c r="D10" s="9"/>
      <c r="E10" s="9"/>
      <c r="F10" s="9"/>
      <c r="G10" s="9"/>
      <c r="H10" s="9"/>
      <c r="I10" s="11">
        <v>2000000</v>
      </c>
      <c r="J10" s="11">
        <v>2000000</v>
      </c>
      <c r="K10" s="11">
        <v>2000000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262</v>
      </c>
      <c r="B11" s="9" t="s">
        <v>263</v>
      </c>
      <c r="C11" s="10" t="s">
        <v>261</v>
      </c>
      <c r="D11" s="9" t="s">
        <v>59</v>
      </c>
      <c r="E11" s="9" t="s">
        <v>113</v>
      </c>
      <c r="F11" s="9" t="s">
        <v>114</v>
      </c>
      <c r="G11" s="9" t="s">
        <v>264</v>
      </c>
      <c r="H11" s="9" t="s">
        <v>265</v>
      </c>
      <c r="I11" s="11">
        <v>1000000</v>
      </c>
      <c r="J11" s="11">
        <v>1000000</v>
      </c>
      <c r="K11" s="11">
        <v>1000000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262</v>
      </c>
      <c r="B12" s="9" t="s">
        <v>263</v>
      </c>
      <c r="C12" s="10" t="s">
        <v>261</v>
      </c>
      <c r="D12" s="9" t="s">
        <v>59</v>
      </c>
      <c r="E12" s="9" t="s">
        <v>113</v>
      </c>
      <c r="F12" s="9" t="s">
        <v>114</v>
      </c>
      <c r="G12" s="9" t="s">
        <v>266</v>
      </c>
      <c r="H12" s="9" t="s">
        <v>267</v>
      </c>
      <c r="I12" s="11">
        <v>1000000</v>
      </c>
      <c r="J12" s="11">
        <v>1000000</v>
      </c>
      <c r="K12" s="11">
        <v>1000000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24"/>
      <c r="B13" s="24"/>
      <c r="C13" s="10" t="s">
        <v>268</v>
      </c>
      <c r="D13" s="24"/>
      <c r="E13" s="24"/>
      <c r="F13" s="24"/>
      <c r="G13" s="24"/>
      <c r="H13" s="24"/>
      <c r="I13" s="11">
        <v>1503500</v>
      </c>
      <c r="J13" s="11"/>
      <c r="K13" s="11"/>
      <c r="L13" s="11"/>
      <c r="M13" s="11"/>
      <c r="N13" s="11"/>
      <c r="O13" s="11"/>
      <c r="P13" s="24"/>
      <c r="Q13" s="11"/>
      <c r="R13" s="11">
        <v>1503500</v>
      </c>
      <c r="S13" s="11"/>
      <c r="T13" s="11"/>
      <c r="U13" s="11"/>
      <c r="V13" s="11"/>
      <c r="W13" s="11">
        <v>1503500</v>
      </c>
    </row>
    <row r="14" ht="18.75" customHeight="1" spans="1:23">
      <c r="A14" s="9" t="s">
        <v>262</v>
      </c>
      <c r="B14" s="9" t="s">
        <v>269</v>
      </c>
      <c r="C14" s="10" t="s">
        <v>268</v>
      </c>
      <c r="D14" s="9" t="s">
        <v>59</v>
      </c>
      <c r="E14" s="9" t="s">
        <v>115</v>
      </c>
      <c r="F14" s="9" t="s">
        <v>116</v>
      </c>
      <c r="G14" s="9" t="s">
        <v>266</v>
      </c>
      <c r="H14" s="9" t="s">
        <v>267</v>
      </c>
      <c r="I14" s="11">
        <v>1500000</v>
      </c>
      <c r="J14" s="11"/>
      <c r="K14" s="11"/>
      <c r="L14" s="11"/>
      <c r="M14" s="11"/>
      <c r="N14" s="11"/>
      <c r="O14" s="11"/>
      <c r="P14" s="24"/>
      <c r="Q14" s="11"/>
      <c r="R14" s="11">
        <v>1500000</v>
      </c>
      <c r="S14" s="11"/>
      <c r="T14" s="11"/>
      <c r="U14" s="11"/>
      <c r="V14" s="11"/>
      <c r="W14" s="11">
        <v>1500000</v>
      </c>
    </row>
    <row r="15" ht="18.75" customHeight="1" spans="1:23">
      <c r="A15" s="9" t="s">
        <v>262</v>
      </c>
      <c r="B15" s="9" t="s">
        <v>269</v>
      </c>
      <c r="C15" s="10" t="s">
        <v>268</v>
      </c>
      <c r="D15" s="9" t="s">
        <v>59</v>
      </c>
      <c r="E15" s="9" t="s">
        <v>115</v>
      </c>
      <c r="F15" s="9" t="s">
        <v>116</v>
      </c>
      <c r="G15" s="9" t="s">
        <v>204</v>
      </c>
      <c r="H15" s="9" t="s">
        <v>205</v>
      </c>
      <c r="I15" s="11">
        <v>3500</v>
      </c>
      <c r="J15" s="11"/>
      <c r="K15" s="11"/>
      <c r="L15" s="11"/>
      <c r="M15" s="11"/>
      <c r="N15" s="11"/>
      <c r="O15" s="11"/>
      <c r="P15" s="24"/>
      <c r="Q15" s="11"/>
      <c r="R15" s="11">
        <v>3500</v>
      </c>
      <c r="S15" s="11"/>
      <c r="T15" s="11"/>
      <c r="U15" s="11"/>
      <c r="V15" s="11"/>
      <c r="W15" s="11">
        <v>3500</v>
      </c>
    </row>
    <row r="16" ht="18.75" customHeight="1" spans="1:23">
      <c r="A16" s="24"/>
      <c r="B16" s="24"/>
      <c r="C16" s="10" t="s">
        <v>270</v>
      </c>
      <c r="D16" s="24"/>
      <c r="E16" s="24"/>
      <c r="F16" s="24"/>
      <c r="G16" s="24"/>
      <c r="H16" s="24"/>
      <c r="I16" s="11">
        <v>26600</v>
      </c>
      <c r="J16" s="11">
        <v>26600</v>
      </c>
      <c r="K16" s="11">
        <v>26600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262</v>
      </c>
      <c r="B17" s="9" t="s">
        <v>271</v>
      </c>
      <c r="C17" s="10" t="s">
        <v>270</v>
      </c>
      <c r="D17" s="9" t="s">
        <v>59</v>
      </c>
      <c r="E17" s="9" t="s">
        <v>119</v>
      </c>
      <c r="F17" s="9" t="s">
        <v>120</v>
      </c>
      <c r="G17" s="9" t="s">
        <v>266</v>
      </c>
      <c r="H17" s="9" t="s">
        <v>267</v>
      </c>
      <c r="I17" s="11">
        <v>26600</v>
      </c>
      <c r="J17" s="11">
        <v>26600</v>
      </c>
      <c r="K17" s="11">
        <v>26600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12" t="s">
        <v>33</v>
      </c>
      <c r="B18" s="12"/>
      <c r="C18" s="12"/>
      <c r="D18" s="12"/>
      <c r="E18" s="12"/>
      <c r="F18" s="12"/>
      <c r="G18" s="12"/>
      <c r="H18" s="12"/>
      <c r="I18" s="11">
        <v>3530100</v>
      </c>
      <c r="J18" s="11">
        <v>2026600</v>
      </c>
      <c r="K18" s="11">
        <v>2026600</v>
      </c>
      <c r="L18" s="11"/>
      <c r="M18" s="11"/>
      <c r="N18" s="11"/>
      <c r="O18" s="11"/>
      <c r="P18" s="11"/>
      <c r="Q18" s="11"/>
      <c r="R18" s="11">
        <v>1503500</v>
      </c>
      <c r="S18" s="11"/>
      <c r="T18" s="11"/>
      <c r="U18" s="11"/>
      <c r="V18" s="11"/>
      <c r="W18" s="11">
        <v>1503500</v>
      </c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272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2" t="s">
        <v>273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0" t="s">
        <v>29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3" t="s">
        <v>274</v>
      </c>
      <c r="B5" s="33" t="s">
        <v>275</v>
      </c>
      <c r="C5" s="33" t="s">
        <v>276</v>
      </c>
      <c r="D5" s="33" t="s">
        <v>277</v>
      </c>
      <c r="E5" s="33" t="s">
        <v>278</v>
      </c>
      <c r="F5" s="33" t="s">
        <v>279</v>
      </c>
      <c r="G5" s="33" t="s">
        <v>280</v>
      </c>
      <c r="H5" s="33" t="s">
        <v>281</v>
      </c>
      <c r="I5" s="33" t="s">
        <v>282</v>
      </c>
      <c r="J5" s="33" t="s">
        <v>283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t="s">
        <v>59</v>
      </c>
      <c r="B8" s="24"/>
      <c r="C8" s="24"/>
      <c r="E8" s="39"/>
      <c r="F8" s="39"/>
      <c r="G8" s="39"/>
      <c r="H8" s="39"/>
      <c r="I8" s="39"/>
      <c r="J8" s="39"/>
    </row>
    <row r="9" ht="20.25" customHeight="1" spans="1:10">
      <c r="A9" s="50" t="s">
        <v>268</v>
      </c>
      <c r="B9" s="24" t="s">
        <v>284</v>
      </c>
      <c r="C9" s="25"/>
      <c r="D9" s="25"/>
      <c r="E9" s="39"/>
      <c r="F9" s="39"/>
      <c r="G9" s="39"/>
      <c r="H9" s="39"/>
      <c r="I9" s="39"/>
      <c r="J9" s="39"/>
    </row>
    <row r="10" ht="20.25" customHeight="1" spans="1:10">
      <c r="A10" s="24"/>
      <c r="B10" s="24"/>
      <c r="C10" s="24" t="s">
        <v>285</v>
      </c>
      <c r="D10" s="51" t="s">
        <v>286</v>
      </c>
      <c r="E10" s="52" t="s">
        <v>287</v>
      </c>
      <c r="F10" s="40" t="s">
        <v>288</v>
      </c>
      <c r="G10" s="25" t="s">
        <v>289</v>
      </c>
      <c r="H10" s="40" t="s">
        <v>290</v>
      </c>
      <c r="I10" s="40" t="s">
        <v>291</v>
      </c>
      <c r="J10" s="52" t="s">
        <v>292</v>
      </c>
    </row>
    <row r="11" ht="20.25" customHeight="1" spans="1:10">
      <c r="A11" s="24"/>
      <c r="B11" s="24"/>
      <c r="C11" s="24" t="s">
        <v>285</v>
      </c>
      <c r="D11" s="51" t="s">
        <v>293</v>
      </c>
      <c r="E11" s="52" t="s">
        <v>294</v>
      </c>
      <c r="F11" s="40" t="s">
        <v>288</v>
      </c>
      <c r="G11" s="25" t="s">
        <v>289</v>
      </c>
      <c r="H11" s="40" t="s">
        <v>290</v>
      </c>
      <c r="I11" s="40" t="s">
        <v>291</v>
      </c>
      <c r="J11" s="52" t="s">
        <v>292</v>
      </c>
    </row>
    <row r="12" ht="20.25" customHeight="1" spans="1:10">
      <c r="A12" s="24"/>
      <c r="B12" s="24"/>
      <c r="C12" s="24" t="s">
        <v>295</v>
      </c>
      <c r="D12" s="51" t="s">
        <v>296</v>
      </c>
      <c r="E12" s="52" t="s">
        <v>297</v>
      </c>
      <c r="F12" s="40" t="s">
        <v>288</v>
      </c>
      <c r="G12" s="25" t="s">
        <v>298</v>
      </c>
      <c r="H12" s="40" t="s">
        <v>290</v>
      </c>
      <c r="I12" s="40" t="s">
        <v>291</v>
      </c>
      <c r="J12" s="52" t="s">
        <v>292</v>
      </c>
    </row>
    <row r="13" ht="20.25" customHeight="1" spans="1:10">
      <c r="A13" s="24"/>
      <c r="B13" s="24"/>
      <c r="C13" s="24" t="s">
        <v>295</v>
      </c>
      <c r="D13" s="51" t="s">
        <v>299</v>
      </c>
      <c r="E13" s="52" t="s">
        <v>300</v>
      </c>
      <c r="F13" s="40" t="s">
        <v>301</v>
      </c>
      <c r="G13" s="25" t="s">
        <v>302</v>
      </c>
      <c r="H13" s="40" t="s">
        <v>290</v>
      </c>
      <c r="I13" s="40" t="s">
        <v>303</v>
      </c>
      <c r="J13" s="52" t="s">
        <v>292</v>
      </c>
    </row>
    <row r="14" ht="20.25" customHeight="1" spans="1:10">
      <c r="A14" s="24"/>
      <c r="B14" s="24"/>
      <c r="C14" s="24" t="s">
        <v>304</v>
      </c>
      <c r="D14" s="51" t="s">
        <v>305</v>
      </c>
      <c r="E14" s="52" t="s">
        <v>306</v>
      </c>
      <c r="F14" s="40" t="s">
        <v>288</v>
      </c>
      <c r="G14" s="25" t="s">
        <v>298</v>
      </c>
      <c r="H14" s="40" t="s">
        <v>290</v>
      </c>
      <c r="I14" s="40" t="s">
        <v>291</v>
      </c>
      <c r="J14" s="52" t="s">
        <v>292</v>
      </c>
    </row>
    <row r="15" ht="20.25" customHeight="1" spans="1:10">
      <c r="A15" s="50" t="s">
        <v>270</v>
      </c>
      <c r="B15" s="24" t="s">
        <v>307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285</v>
      </c>
      <c r="D16" s="51" t="s">
        <v>286</v>
      </c>
      <c r="E16" s="52" t="s">
        <v>308</v>
      </c>
      <c r="F16" s="40" t="s">
        <v>288</v>
      </c>
      <c r="G16" s="25" t="s">
        <v>289</v>
      </c>
      <c r="H16" s="40" t="s">
        <v>290</v>
      </c>
      <c r="I16" s="40" t="s">
        <v>291</v>
      </c>
      <c r="J16" s="52" t="s">
        <v>292</v>
      </c>
    </row>
    <row r="17" ht="20.25" customHeight="1" spans="1:10">
      <c r="A17" s="24"/>
      <c r="B17" s="24"/>
      <c r="C17" s="24" t="s">
        <v>285</v>
      </c>
      <c r="D17" s="51" t="s">
        <v>293</v>
      </c>
      <c r="E17" s="52" t="s">
        <v>309</v>
      </c>
      <c r="F17" s="40" t="s">
        <v>301</v>
      </c>
      <c r="G17" s="25" t="s">
        <v>310</v>
      </c>
      <c r="H17" s="40" t="s">
        <v>311</v>
      </c>
      <c r="I17" s="40" t="s">
        <v>291</v>
      </c>
      <c r="J17" s="52" t="s">
        <v>292</v>
      </c>
    </row>
    <row r="18" ht="20.25" customHeight="1" spans="1:10">
      <c r="A18" s="24"/>
      <c r="B18" s="24"/>
      <c r="C18" s="24" t="s">
        <v>295</v>
      </c>
      <c r="D18" s="51" t="s">
        <v>312</v>
      </c>
      <c r="E18" s="52" t="s">
        <v>313</v>
      </c>
      <c r="F18" s="40" t="s">
        <v>288</v>
      </c>
      <c r="G18" s="25" t="s">
        <v>314</v>
      </c>
      <c r="H18" s="40" t="s">
        <v>290</v>
      </c>
      <c r="I18" s="40" t="s">
        <v>291</v>
      </c>
      <c r="J18" s="52" t="s">
        <v>292</v>
      </c>
    </row>
    <row r="19" ht="20.25" customHeight="1" spans="1:10">
      <c r="A19" s="24"/>
      <c r="B19" s="24"/>
      <c r="C19" s="24" t="s">
        <v>295</v>
      </c>
      <c r="D19" s="51" t="s">
        <v>296</v>
      </c>
      <c r="E19" s="52" t="s">
        <v>315</v>
      </c>
      <c r="F19" s="40" t="s">
        <v>316</v>
      </c>
      <c r="G19" s="25" t="s">
        <v>317</v>
      </c>
      <c r="H19" s="40" t="s">
        <v>290</v>
      </c>
      <c r="I19" s="40" t="s">
        <v>291</v>
      </c>
      <c r="J19" s="52" t="s">
        <v>292</v>
      </c>
    </row>
    <row r="20" ht="20.25" customHeight="1" spans="1:10">
      <c r="A20" s="24"/>
      <c r="B20" s="24"/>
      <c r="C20" s="24" t="s">
        <v>304</v>
      </c>
      <c r="D20" s="51" t="s">
        <v>305</v>
      </c>
      <c r="E20" s="52" t="s">
        <v>306</v>
      </c>
      <c r="F20" s="40" t="s">
        <v>288</v>
      </c>
      <c r="G20" s="25" t="s">
        <v>298</v>
      </c>
      <c r="H20" s="40" t="s">
        <v>290</v>
      </c>
      <c r="I20" s="40" t="s">
        <v>291</v>
      </c>
      <c r="J20" s="52" t="s">
        <v>292</v>
      </c>
    </row>
    <row r="21" ht="20.25" customHeight="1" spans="1:10">
      <c r="A21" s="50" t="s">
        <v>261</v>
      </c>
      <c r="B21" s="24" t="s">
        <v>318</v>
      </c>
      <c r="C21" s="24"/>
      <c r="D21" s="24"/>
      <c r="E21" s="24"/>
      <c r="F21" s="24"/>
      <c r="G21" s="24"/>
      <c r="H21" s="24"/>
      <c r="I21" s="24"/>
      <c r="J21" s="24"/>
    </row>
    <row r="22" ht="20.25" customHeight="1" spans="1:10">
      <c r="A22" s="24"/>
      <c r="B22" s="24"/>
      <c r="C22" s="24" t="s">
        <v>285</v>
      </c>
      <c r="D22" s="51" t="s">
        <v>286</v>
      </c>
      <c r="E22" s="52" t="s">
        <v>308</v>
      </c>
      <c r="F22" s="40" t="s">
        <v>288</v>
      </c>
      <c r="G22" s="25" t="s">
        <v>289</v>
      </c>
      <c r="H22" s="40" t="s">
        <v>290</v>
      </c>
      <c r="I22" s="40" t="s">
        <v>291</v>
      </c>
      <c r="J22" s="52" t="s">
        <v>319</v>
      </c>
    </row>
    <row r="23" ht="20.25" customHeight="1" spans="1:10">
      <c r="A23" s="24"/>
      <c r="B23" s="24"/>
      <c r="C23" s="24" t="s">
        <v>285</v>
      </c>
      <c r="D23" s="51" t="s">
        <v>320</v>
      </c>
      <c r="E23" s="52" t="s">
        <v>309</v>
      </c>
      <c r="F23" s="40" t="s">
        <v>301</v>
      </c>
      <c r="G23" s="25" t="s">
        <v>310</v>
      </c>
      <c r="H23" s="40" t="s">
        <v>311</v>
      </c>
      <c r="I23" s="40" t="s">
        <v>291</v>
      </c>
      <c r="J23" s="52" t="s">
        <v>319</v>
      </c>
    </row>
    <row r="24" ht="20.25" customHeight="1" spans="1:10">
      <c r="A24" s="24"/>
      <c r="B24" s="24"/>
      <c r="C24" s="24" t="s">
        <v>295</v>
      </c>
      <c r="D24" s="51" t="s">
        <v>321</v>
      </c>
      <c r="E24" s="52" t="s">
        <v>313</v>
      </c>
      <c r="F24" s="40" t="s">
        <v>288</v>
      </c>
      <c r="G24" s="25" t="s">
        <v>314</v>
      </c>
      <c r="H24" s="40" t="s">
        <v>290</v>
      </c>
      <c r="I24" s="40" t="s">
        <v>291</v>
      </c>
      <c r="J24" s="52" t="s">
        <v>319</v>
      </c>
    </row>
    <row r="25" ht="20.25" customHeight="1" spans="1:10">
      <c r="A25" s="24"/>
      <c r="B25" s="24"/>
      <c r="C25" s="24" t="s">
        <v>295</v>
      </c>
      <c r="D25" s="51" t="s">
        <v>296</v>
      </c>
      <c r="E25" s="52" t="s">
        <v>315</v>
      </c>
      <c r="F25" s="40" t="s">
        <v>316</v>
      </c>
      <c r="G25" s="25" t="s">
        <v>317</v>
      </c>
      <c r="H25" s="40" t="s">
        <v>290</v>
      </c>
      <c r="I25" s="40" t="s">
        <v>291</v>
      </c>
      <c r="J25" s="52" t="s">
        <v>319</v>
      </c>
    </row>
    <row r="26" ht="20.25" customHeight="1" spans="1:10">
      <c r="A26" s="24"/>
      <c r="B26" s="24"/>
      <c r="C26" s="24" t="s">
        <v>304</v>
      </c>
      <c r="D26" s="51" t="s">
        <v>305</v>
      </c>
      <c r="E26" s="52" t="s">
        <v>306</v>
      </c>
      <c r="F26" s="40" t="s">
        <v>288</v>
      </c>
      <c r="G26" s="25" t="s">
        <v>298</v>
      </c>
      <c r="H26" s="40" t="s">
        <v>290</v>
      </c>
      <c r="I26" s="40" t="s">
        <v>291</v>
      </c>
      <c r="J26" s="52" t="s">
        <v>319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322</v>
      </c>
    </row>
    <row r="3" ht="37.5" customHeight="1" spans="1:6">
      <c r="A3" s="4" t="s">
        <v>323</v>
      </c>
      <c r="B3" s="4"/>
      <c r="C3" s="4"/>
      <c r="D3" s="4"/>
      <c r="E3" s="4"/>
      <c r="F3" s="4"/>
    </row>
    <row r="4" ht="18.75" customHeight="1" spans="1:6">
      <c r="A4" s="44" t="s">
        <v>29</v>
      </c>
      <c r="B4" s="44"/>
      <c r="C4" s="44"/>
      <c r="D4" s="45"/>
      <c r="E4" s="45"/>
      <c r="F4" s="46" t="s">
        <v>30</v>
      </c>
    </row>
    <row r="5" ht="18.75" customHeight="1" spans="1:6">
      <c r="A5" s="13" t="s">
        <v>155</v>
      </c>
      <c r="B5" s="13" t="s">
        <v>65</v>
      </c>
      <c r="C5" s="13" t="s">
        <v>66</v>
      </c>
      <c r="D5" s="47" t="s">
        <v>324</v>
      </c>
      <c r="E5" s="47"/>
      <c r="F5" s="47"/>
    </row>
    <row r="6" ht="18.75" customHeight="1" spans="1:6">
      <c r="A6" s="13" t="s">
        <v>65</v>
      </c>
      <c r="B6" s="13" t="s">
        <v>65</v>
      </c>
      <c r="C6" s="13" t="s">
        <v>66</v>
      </c>
      <c r="D6" s="47" t="s">
        <v>35</v>
      </c>
      <c r="E6" s="47" t="s">
        <v>69</v>
      </c>
      <c r="F6" s="47" t="s">
        <v>70</v>
      </c>
    </row>
    <row r="7" ht="18.75" customHeight="1" spans="1:6">
      <c r="A7" s="14" t="s">
        <v>47</v>
      </c>
      <c r="B7" s="14">
        <v>2</v>
      </c>
      <c r="C7" s="14">
        <v>3</v>
      </c>
      <c r="D7" s="14" t="s">
        <v>50</v>
      </c>
      <c r="E7" s="14" t="s">
        <v>51</v>
      </c>
      <c r="F7" s="14" t="s">
        <v>52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127</v>
      </c>
      <c r="B9" s="48"/>
      <c r="C9" s="48"/>
      <c r="D9" s="49"/>
      <c r="E9" s="49"/>
      <c r="F9" s="49"/>
    </row>
    <row r="11" customHeight="1" spans="1:1">
      <c r="A11" s="19" t="s">
        <v>325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0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1" t="s">
        <v>326</v>
      </c>
    </row>
    <row r="3" ht="45" customHeight="1" spans="1:17">
      <c r="A3" s="32" t="s">
        <v>327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20" t="s">
        <v>29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30</v>
      </c>
    </row>
    <row r="5" ht="20.25" customHeight="1" spans="1:17">
      <c r="A5" s="23" t="s">
        <v>328</v>
      </c>
      <c r="B5" s="23" t="s">
        <v>329</v>
      </c>
      <c r="C5" s="23" t="s">
        <v>330</v>
      </c>
      <c r="D5" s="23" t="s">
        <v>331</v>
      </c>
      <c r="E5" s="23" t="s">
        <v>332</v>
      </c>
      <c r="F5" s="23" t="s">
        <v>333</v>
      </c>
      <c r="G5" s="23" t="s">
        <v>162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334</v>
      </c>
      <c r="B6" s="23" t="s">
        <v>329</v>
      </c>
      <c r="C6" s="23" t="s">
        <v>330</v>
      </c>
      <c r="D6" s="23" t="s">
        <v>331</v>
      </c>
      <c r="E6" s="23" t="s">
        <v>332</v>
      </c>
      <c r="F6" s="23" t="s">
        <v>333</v>
      </c>
      <c r="G6" s="23" t="s">
        <v>33</v>
      </c>
      <c r="H6" s="23" t="s">
        <v>36</v>
      </c>
      <c r="I6" s="23" t="s">
        <v>335</v>
      </c>
      <c r="J6" s="23" t="s">
        <v>336</v>
      </c>
      <c r="K6" s="23" t="s">
        <v>39</v>
      </c>
      <c r="L6" s="23" t="s">
        <v>337</v>
      </c>
      <c r="M6" s="23" t="s">
        <v>68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35</v>
      </c>
      <c r="I7" s="23"/>
      <c r="J7" s="23"/>
      <c r="K7" s="23"/>
      <c r="L7" s="23" t="s">
        <v>35</v>
      </c>
      <c r="M7" s="23" t="s">
        <v>42</v>
      </c>
      <c r="N7" s="23" t="s">
        <v>43</v>
      </c>
      <c r="O7" s="42" t="s">
        <v>44</v>
      </c>
      <c r="P7" s="42" t="s">
        <v>45</v>
      </c>
      <c r="Q7" s="42" t="s">
        <v>46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192</v>
      </c>
      <c r="B9" s="24"/>
      <c r="C9" s="24"/>
      <c r="D9" s="39"/>
      <c r="E9" s="39"/>
      <c r="F9" s="39">
        <v>10000</v>
      </c>
      <c r="G9" s="39">
        <v>33000</v>
      </c>
      <c r="H9" s="39">
        <v>33000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4"/>
      <c r="B10" s="24" t="s">
        <v>338</v>
      </c>
      <c r="C10" s="24" t="str">
        <f>"C1804010201"&amp;"  "&amp;"机动车保险服务"</f>
        <v>C1804010201  机动车保险服务</v>
      </c>
      <c r="D10" s="40" t="s">
        <v>339</v>
      </c>
      <c r="E10" s="25">
        <v>1</v>
      </c>
      <c r="F10" s="39"/>
      <c r="G10" s="39">
        <v>10000</v>
      </c>
      <c r="H10" s="35">
        <v>10000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4"/>
      <c r="B11" s="24" t="s">
        <v>340</v>
      </c>
      <c r="C11" s="24" t="str">
        <f>"C23120302"&amp;"  "&amp;"车辆加油、添加燃料服务"</f>
        <v>C23120302  车辆加油、添加燃料服务</v>
      </c>
      <c r="D11" s="40" t="s">
        <v>339</v>
      </c>
      <c r="E11" s="25">
        <v>1</v>
      </c>
      <c r="F11" s="39"/>
      <c r="G11" s="39">
        <v>13000</v>
      </c>
      <c r="H11" s="35">
        <v>13000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4"/>
      <c r="B12" s="24" t="s">
        <v>341</v>
      </c>
      <c r="C12" s="24" t="str">
        <f>"C23120301"&amp;"  "&amp;"车辆维修和保养服务"</f>
        <v>C23120301  车辆维修和保养服务</v>
      </c>
      <c r="D12" s="40" t="s">
        <v>339</v>
      </c>
      <c r="E12" s="25">
        <v>1</v>
      </c>
      <c r="F12" s="39">
        <v>10000</v>
      </c>
      <c r="G12" s="39">
        <v>10000</v>
      </c>
      <c r="H12" s="35">
        <v>10000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38" t="s">
        <v>203</v>
      </c>
      <c r="B13" s="24"/>
      <c r="C13" s="24"/>
      <c r="D13" s="24"/>
      <c r="E13" s="24"/>
      <c r="F13" s="39">
        <v>26000</v>
      </c>
      <c r="G13" s="39">
        <v>26000</v>
      </c>
      <c r="H13" s="39">
        <v>26000</v>
      </c>
      <c r="I13" s="39"/>
      <c r="J13" s="35"/>
      <c r="K13" s="35"/>
      <c r="L13" s="39"/>
      <c r="M13" s="39"/>
      <c r="N13" s="39"/>
      <c r="O13" s="39"/>
      <c r="P13" s="39"/>
      <c r="Q13" s="39"/>
    </row>
    <row r="14" ht="20.25" customHeight="1" spans="1:17">
      <c r="A14" s="24"/>
      <c r="B14" s="24" t="s">
        <v>342</v>
      </c>
      <c r="C14" s="24" t="str">
        <f>"A05010502"&amp;"  "&amp;"文件柜"</f>
        <v>A05010502  文件柜</v>
      </c>
      <c r="D14" s="40" t="s">
        <v>343</v>
      </c>
      <c r="E14" s="25">
        <v>1</v>
      </c>
      <c r="F14" s="39">
        <v>1000</v>
      </c>
      <c r="G14" s="39">
        <v>1000</v>
      </c>
      <c r="H14" s="35">
        <v>1000</v>
      </c>
      <c r="I14" s="35"/>
      <c r="J14" s="35"/>
      <c r="K14" s="35"/>
      <c r="L14" s="39"/>
      <c r="M14" s="39"/>
      <c r="N14" s="39"/>
      <c r="O14" s="39"/>
      <c r="P14" s="39"/>
      <c r="Q14" s="39"/>
    </row>
    <row r="15" ht="20.25" customHeight="1" spans="1:17">
      <c r="A15" s="24"/>
      <c r="B15" s="24" t="s">
        <v>344</v>
      </c>
      <c r="C15" s="24" t="str">
        <f>"A02021301"&amp;"  "&amp;"碎纸机"</f>
        <v>A02021301  碎纸机</v>
      </c>
      <c r="D15" s="40" t="s">
        <v>345</v>
      </c>
      <c r="E15" s="25">
        <v>1</v>
      </c>
      <c r="F15" s="39">
        <v>1000</v>
      </c>
      <c r="G15" s="39">
        <v>1000</v>
      </c>
      <c r="H15" s="35">
        <v>1000</v>
      </c>
      <c r="I15" s="35"/>
      <c r="J15" s="35"/>
      <c r="K15" s="35"/>
      <c r="L15" s="39"/>
      <c r="M15" s="39"/>
      <c r="N15" s="39"/>
      <c r="O15" s="39"/>
      <c r="P15" s="39"/>
      <c r="Q15" s="39"/>
    </row>
    <row r="16" ht="20.25" customHeight="1" spans="1:17">
      <c r="A16" s="24"/>
      <c r="B16" s="24" t="s">
        <v>346</v>
      </c>
      <c r="C16" s="24" t="str">
        <f>"A05010301"&amp;"  "&amp;"办公椅"</f>
        <v>A05010301  办公椅</v>
      </c>
      <c r="D16" s="40" t="s">
        <v>347</v>
      </c>
      <c r="E16" s="25">
        <v>10</v>
      </c>
      <c r="F16" s="39">
        <v>3000</v>
      </c>
      <c r="G16" s="39">
        <v>3000</v>
      </c>
      <c r="H16" s="35">
        <v>3000</v>
      </c>
      <c r="I16" s="35"/>
      <c r="J16" s="35"/>
      <c r="K16" s="35"/>
      <c r="L16" s="39"/>
      <c r="M16" s="39"/>
      <c r="N16" s="39"/>
      <c r="O16" s="39"/>
      <c r="P16" s="39"/>
      <c r="Q16" s="39"/>
    </row>
    <row r="17" ht="20.25" customHeight="1" spans="1:17">
      <c r="A17" s="24"/>
      <c r="B17" s="24" t="s">
        <v>348</v>
      </c>
      <c r="C17" s="24" t="str">
        <f>"A02020400"&amp;"  "&amp;"多功能一体机"</f>
        <v>A02020400  多功能一体机</v>
      </c>
      <c r="D17" s="40" t="s">
        <v>345</v>
      </c>
      <c r="E17" s="25">
        <v>1</v>
      </c>
      <c r="F17" s="39">
        <v>6600</v>
      </c>
      <c r="G17" s="39">
        <v>6600</v>
      </c>
      <c r="H17" s="35">
        <v>6600</v>
      </c>
      <c r="I17" s="35"/>
      <c r="J17" s="35"/>
      <c r="K17" s="35"/>
      <c r="L17" s="39"/>
      <c r="M17" s="39"/>
      <c r="N17" s="39"/>
      <c r="O17" s="39"/>
      <c r="P17" s="39"/>
      <c r="Q17" s="39"/>
    </row>
    <row r="18" ht="20.25" customHeight="1" spans="1:17">
      <c r="A18" s="24"/>
      <c r="B18" s="24" t="s">
        <v>349</v>
      </c>
      <c r="C18" s="24" t="str">
        <f>"A05040101"&amp;"  "&amp;"复印纸"</f>
        <v>A05040101  复印纸</v>
      </c>
      <c r="D18" s="40" t="s">
        <v>350</v>
      </c>
      <c r="E18" s="25">
        <v>1</v>
      </c>
      <c r="F18" s="39">
        <v>6400</v>
      </c>
      <c r="G18" s="39">
        <v>6400</v>
      </c>
      <c r="H18" s="35">
        <v>6400</v>
      </c>
      <c r="I18" s="35"/>
      <c r="J18" s="35"/>
      <c r="K18" s="35"/>
      <c r="L18" s="39"/>
      <c r="M18" s="39"/>
      <c r="N18" s="39"/>
      <c r="O18" s="39"/>
      <c r="P18" s="39"/>
      <c r="Q18" s="39"/>
    </row>
    <row r="19" ht="20.25" customHeight="1" spans="1:17">
      <c r="A19" s="24"/>
      <c r="B19" s="24" t="s">
        <v>351</v>
      </c>
      <c r="C19" s="24" t="str">
        <f>"A02010105"&amp;"  "&amp;"台式计算机"</f>
        <v>A02010105  台式计算机</v>
      </c>
      <c r="D19" s="40" t="s">
        <v>345</v>
      </c>
      <c r="E19" s="25">
        <v>1</v>
      </c>
      <c r="F19" s="39">
        <v>8000</v>
      </c>
      <c r="G19" s="39">
        <v>8000</v>
      </c>
      <c r="H19" s="35">
        <v>8000</v>
      </c>
      <c r="I19" s="35"/>
      <c r="J19" s="35"/>
      <c r="K19" s="35"/>
      <c r="L19" s="39"/>
      <c r="M19" s="39"/>
      <c r="N19" s="39"/>
      <c r="O19" s="39"/>
      <c r="P19" s="39"/>
      <c r="Q19" s="39"/>
    </row>
    <row r="20" ht="20.25" customHeight="1" spans="1:17">
      <c r="A20" s="25" t="s">
        <v>33</v>
      </c>
      <c r="B20" s="25"/>
      <c r="C20" s="25"/>
      <c r="D20" s="40"/>
      <c r="E20" s="40"/>
      <c r="F20" s="39">
        <v>36000</v>
      </c>
      <c r="G20" s="39">
        <v>59000</v>
      </c>
      <c r="H20" s="39">
        <v>59000</v>
      </c>
      <c r="I20" s="39"/>
      <c r="J20" s="39"/>
      <c r="K20" s="39"/>
      <c r="L20" s="39"/>
      <c r="M20" s="39"/>
      <c r="N20" s="39"/>
      <c r="O20" s="39"/>
      <c r="P20" s="39"/>
      <c r="Q20" s="39"/>
    </row>
  </sheetData>
  <mergeCells count="17">
    <mergeCell ref="A2:M2"/>
    <mergeCell ref="A3:Q3"/>
    <mergeCell ref="A4:M4"/>
    <mergeCell ref="G5:Q5"/>
    <mergeCell ref="L6:Q6"/>
    <mergeCell ref="A20:E2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352</v>
      </c>
    </row>
    <row r="3" ht="45" customHeight="1" spans="1:14">
      <c r="A3" s="32" t="s">
        <v>353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20" t="s">
        <v>29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30</v>
      </c>
    </row>
    <row r="5" ht="27.15" customHeight="1" spans="1:14">
      <c r="A5" s="33" t="s">
        <v>328</v>
      </c>
      <c r="B5" s="33" t="s">
        <v>354</v>
      </c>
      <c r="C5" s="33" t="s">
        <v>355</v>
      </c>
      <c r="D5" s="33" t="s">
        <v>162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334</v>
      </c>
      <c r="B6" s="33"/>
      <c r="C6" s="33" t="s">
        <v>356</v>
      </c>
      <c r="D6" s="33" t="s">
        <v>33</v>
      </c>
      <c r="E6" s="33" t="s">
        <v>36</v>
      </c>
      <c r="F6" s="33" t="s">
        <v>335</v>
      </c>
      <c r="G6" s="33" t="s">
        <v>336</v>
      </c>
      <c r="H6" s="33" t="s">
        <v>39</v>
      </c>
      <c r="I6" s="33" t="s">
        <v>337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35</v>
      </c>
      <c r="F7" s="33"/>
      <c r="G7" s="33"/>
      <c r="H7" s="33"/>
      <c r="I7" s="33" t="s">
        <v>35</v>
      </c>
      <c r="J7" s="33" t="s">
        <v>42</v>
      </c>
      <c r="K7" s="33" t="s">
        <v>43</v>
      </c>
      <c r="L7" s="36" t="s">
        <v>44</v>
      </c>
      <c r="M7" s="36" t="s">
        <v>45</v>
      </c>
      <c r="N7" s="36" t="s">
        <v>46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4"/>
      <c r="B9" s="24"/>
      <c r="C9" s="2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4"/>
      <c r="B10" s="24"/>
      <c r="C10" s="2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5" t="s">
        <v>33</v>
      </c>
      <c r="B11" s="25"/>
      <c r="C11" s="2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3" customHeight="1" spans="1:1">
      <c r="A13" s="19" t="s">
        <v>325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1" t="s">
        <v>357</v>
      </c>
    </row>
    <row r="3" ht="45.15" customHeight="1" spans="1:11">
      <c r="A3" s="26" t="s">
        <v>358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20" t="s">
        <v>29</v>
      </c>
      <c r="B4" s="20"/>
      <c r="C4" s="20"/>
      <c r="D4" s="20"/>
      <c r="E4" s="20"/>
      <c r="F4" s="20"/>
      <c r="G4" s="20"/>
      <c r="H4" s="20"/>
      <c r="I4" s="20"/>
      <c r="J4" s="20"/>
      <c r="K4" s="21" t="s">
        <v>30</v>
      </c>
    </row>
    <row r="5" ht="22.5" customHeight="1" spans="1:11">
      <c r="A5" s="29" t="s">
        <v>359</v>
      </c>
      <c r="B5" s="29" t="s">
        <v>162</v>
      </c>
      <c r="C5" s="29"/>
      <c r="D5" s="29"/>
      <c r="E5" s="29" t="s">
        <v>360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33</v>
      </c>
      <c r="C6" s="29" t="s">
        <v>36</v>
      </c>
      <c r="D6" s="29" t="s">
        <v>335</v>
      </c>
      <c r="E6" s="30" t="s">
        <v>361</v>
      </c>
      <c r="F6" s="30" t="s">
        <v>362</v>
      </c>
      <c r="G6" s="30" t="s">
        <v>363</v>
      </c>
      <c r="H6" s="30" t="s">
        <v>364</v>
      </c>
      <c r="I6" s="30" t="s">
        <v>365</v>
      </c>
      <c r="J6" s="30" t="s">
        <v>366</v>
      </c>
      <c r="K6" s="30" t="s">
        <v>367</v>
      </c>
    </row>
    <row r="7" ht="18.75" customHeight="1" spans="1:11">
      <c r="A7" s="25" t="s">
        <v>47</v>
      </c>
      <c r="B7" s="25" t="s">
        <v>48</v>
      </c>
      <c r="C7" s="25" t="s">
        <v>49</v>
      </c>
      <c r="D7" s="25" t="s">
        <v>50</v>
      </c>
      <c r="E7" s="25" t="s">
        <v>51</v>
      </c>
      <c r="F7" s="25" t="s">
        <v>52</v>
      </c>
      <c r="G7" s="25" t="s">
        <v>53</v>
      </c>
      <c r="H7" s="25" t="s">
        <v>54</v>
      </c>
      <c r="I7" s="25" t="s">
        <v>55</v>
      </c>
      <c r="J7" s="25" t="s">
        <v>76</v>
      </c>
      <c r="K7" s="25" t="s">
        <v>368</v>
      </c>
    </row>
    <row r="8" ht="18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18.75" customHeight="1" spans="1:11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</row>
    <row r="11" customHeight="1" spans="1:1">
      <c r="A11" s="19" t="s">
        <v>325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369</v>
      </c>
    </row>
    <row r="3" ht="52.05" customHeight="1" spans="1:10">
      <c r="A3" s="26" t="s">
        <v>370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">
        <v>29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359</v>
      </c>
      <c r="B5" s="23" t="s">
        <v>275</v>
      </c>
      <c r="C5" s="23" t="s">
        <v>276</v>
      </c>
      <c r="D5" s="23" t="s">
        <v>277</v>
      </c>
      <c r="E5" s="23" t="s">
        <v>278</v>
      </c>
      <c r="F5" s="23" t="s">
        <v>279</v>
      </c>
      <c r="G5" s="23" t="s">
        <v>280</v>
      </c>
      <c r="H5" s="23" t="s">
        <v>281</v>
      </c>
      <c r="I5" s="23" t="s">
        <v>282</v>
      </c>
      <c r="J5" s="23" t="s">
        <v>283</v>
      </c>
    </row>
    <row r="6" ht="18.75" customHeight="1" spans="1:10">
      <c r="A6" s="23" t="s">
        <v>47</v>
      </c>
      <c r="B6" s="23" t="s">
        <v>48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  <c r="J6" s="23" t="s">
        <v>76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10" customHeight="1" spans="1:1">
      <c r="A10" s="19" t="s">
        <v>325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371</v>
      </c>
    </row>
    <row r="3" ht="41.4" customHeight="1" spans="1:8">
      <c r="A3" s="22" t="s">
        <v>372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">
        <v>29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155</v>
      </c>
      <c r="B5" s="23" t="s">
        <v>373</v>
      </c>
      <c r="C5" s="23" t="s">
        <v>374</v>
      </c>
      <c r="D5" s="23" t="s">
        <v>375</v>
      </c>
      <c r="E5" s="23" t="s">
        <v>331</v>
      </c>
      <c r="F5" s="23" t="s">
        <v>376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332</v>
      </c>
      <c r="G6" s="23" t="s">
        <v>377</v>
      </c>
      <c r="H6" s="23" t="s">
        <v>378</v>
      </c>
    </row>
    <row r="7" ht="18.75" customHeight="1" spans="1:8">
      <c r="A7" s="23" t="s">
        <v>47</v>
      </c>
      <c r="B7" s="23" t="s">
        <v>48</v>
      </c>
      <c r="C7" s="23" t="s">
        <v>49</v>
      </c>
      <c r="D7" s="23" t="s">
        <v>50</v>
      </c>
      <c r="E7" s="23" t="s">
        <v>51</v>
      </c>
      <c r="F7" s="23" t="s">
        <v>52</v>
      </c>
      <c r="G7" s="23" t="s">
        <v>53</v>
      </c>
      <c r="H7" s="23" t="s">
        <v>54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10" customHeight="1" spans="1:1">
      <c r="A10" s="19" t="s">
        <v>325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379</v>
      </c>
    </row>
    <row r="3" ht="45" customHeight="1" spans="1:11">
      <c r="A3" s="4" t="s">
        <v>380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29</v>
      </c>
      <c r="B4" s="5"/>
      <c r="C4" s="5"/>
      <c r="D4" s="5"/>
      <c r="E4" s="5"/>
      <c r="F4" s="5"/>
      <c r="G4" s="5"/>
      <c r="H4" s="6"/>
      <c r="I4" s="6"/>
      <c r="J4" s="6"/>
      <c r="K4" s="6" t="s">
        <v>30</v>
      </c>
    </row>
    <row r="5" ht="18.75" customHeight="1" spans="1:11">
      <c r="A5" s="13" t="s">
        <v>256</v>
      </c>
      <c r="B5" s="13" t="s">
        <v>157</v>
      </c>
      <c r="C5" s="13" t="s">
        <v>257</v>
      </c>
      <c r="D5" s="13" t="s">
        <v>158</v>
      </c>
      <c r="E5" s="13" t="s">
        <v>159</v>
      </c>
      <c r="F5" s="13" t="s">
        <v>258</v>
      </c>
      <c r="G5" s="13" t="s">
        <v>161</v>
      </c>
      <c r="H5" s="13" t="s">
        <v>33</v>
      </c>
      <c r="I5" s="13" t="s">
        <v>381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36</v>
      </c>
      <c r="J6" s="13" t="s">
        <v>37</v>
      </c>
      <c r="K6" s="13" t="s">
        <v>38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47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33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s="19" t="s">
        <v>325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C27" sqref="C2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382</v>
      </c>
    </row>
    <row r="3" ht="45" customHeight="1" spans="1:7">
      <c r="A3" s="4" t="s">
        <v>383</v>
      </c>
      <c r="B3" s="4"/>
      <c r="C3" s="4"/>
      <c r="D3" s="4"/>
      <c r="E3" s="4"/>
      <c r="F3" s="4"/>
      <c r="G3" s="4"/>
    </row>
    <row r="4" ht="24.15" customHeight="1" spans="1:7">
      <c r="A4" s="5" t="s">
        <v>29</v>
      </c>
      <c r="B4" s="5"/>
      <c r="C4" s="5"/>
      <c r="D4" s="5"/>
      <c r="E4" s="6"/>
      <c r="F4" s="6"/>
      <c r="G4" s="6" t="s">
        <v>30</v>
      </c>
    </row>
    <row r="5" ht="18.75" customHeight="1" spans="1:7">
      <c r="A5" s="7" t="s">
        <v>257</v>
      </c>
      <c r="B5" s="7" t="s">
        <v>256</v>
      </c>
      <c r="C5" s="7" t="s">
        <v>157</v>
      </c>
      <c r="D5" s="7" t="s">
        <v>384</v>
      </c>
      <c r="E5" s="7" t="s">
        <v>36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47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59</v>
      </c>
      <c r="B9" s="9" t="s">
        <v>262</v>
      </c>
      <c r="C9" s="10" t="s">
        <v>261</v>
      </c>
      <c r="D9" s="9" t="s">
        <v>385</v>
      </c>
      <c r="E9" s="11">
        <v>2000000</v>
      </c>
      <c r="F9" s="11"/>
      <c r="G9" s="11"/>
    </row>
    <row r="10" ht="20.25" customHeight="1" spans="1:7">
      <c r="A10" s="9" t="s">
        <v>59</v>
      </c>
      <c r="B10" s="9" t="s">
        <v>262</v>
      </c>
      <c r="C10" s="10" t="s">
        <v>270</v>
      </c>
      <c r="D10" s="9" t="s">
        <v>385</v>
      </c>
      <c r="E10" s="11">
        <v>26600</v>
      </c>
      <c r="F10" s="11"/>
      <c r="G10" s="11"/>
    </row>
    <row r="11" ht="20.25" customHeight="1" spans="1:7">
      <c r="A11" s="12" t="s">
        <v>33</v>
      </c>
      <c r="B11" s="12"/>
      <c r="C11" s="12"/>
      <c r="D11" s="12"/>
      <c r="E11" s="11">
        <v>2026600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马梓涵</cp:lastModifiedBy>
  <dcterms:created xsi:type="dcterms:W3CDTF">2025-04-18T07:46:43Z</dcterms:created>
  <dcterms:modified xsi:type="dcterms:W3CDTF">2025-04-18T07:53:19Z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F6074174AFA248D29B0498FB55F239EF_12</vt:lpwstr>
  </property>
  <property fmtid="{D5CDD505-2E9C-101B-9397-08002B2CF9AE}" pid="3" name="KSOProductBuildVer">
    <vt:lpwstr>2052-12.1.0.20784</vt:lpwstr>
  </property>
</Properties>
</file>