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<sst xmlns="http://schemas.openxmlformats.org/spreadsheetml/2006/main" count="1829" uniqueCount="552">
  <si>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</si>
  <si>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</si>
  <si>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</si>
  <si>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</si>
  <si>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</si>
  <si>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</si>
  <si>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</si>
  <si>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</si>
  <si>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</si>
  <si>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</si>
  <si>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</si>
  <si>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</si>
  <si>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</si>
  <si>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</si>
  <si>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</si>
  <si>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</si>
  <si>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</si>
  <si>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</si>
  <si>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</si>
  <si>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</si>
  <si>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</si>
  <si>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</si>
  <si>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</si>
  <si>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</si>
  <si>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</si>
  <si>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</si>
  <si>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</si>
  <si>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</si>
  <si>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</si>
  <si>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</si>
  <si>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</si>
  <si>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</si>
  <si>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</si>
  <si>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</si>
  <si>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</si>
  <si>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</si>
  <si>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</si>
  <si>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</si>
  <si>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</si>
  <si>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</si>
  <si>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</si>
  <si>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</si>
  <si>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</si>
  <si>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</si>
  <si>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</si>
  <si>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</si>
  <si>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</si>
  <si>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</si>
  <si>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</si>
  <si>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</si>
  <si>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</si>
  <si>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</si>
  <si>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</si>
  <si>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</si>
  <si>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</si>
  <si>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301</t>
  </si>
  <si>
    <t>中国共产党玉溪市江川区委员会办公室</t>
  </si>
  <si>
    <t>301001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</si>
  <si>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</si>
  <si>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</si>
  <si>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</si>
  <si>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</si>
  <si>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</si>
  <si>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</si>
  <si>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</si>
  <si>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</si>
  <si>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</si>
  <si>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</si>
  <si>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</si>
  <si>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</si>
  <si>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</si>
  <si>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</si>
  <si>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</si>
  <si>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</si>
  <si>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20103</t>
  </si>
  <si>
    <t>政府办公厅（室）及相关机构事务</t>
  </si>
  <si>
    <t>2010301</t>
  </si>
  <si>
    <t>行政运行</t>
  </si>
  <si>
    <t>20126</t>
  </si>
  <si>
    <t>档案事务</t>
  </si>
  <si>
    <t>2012604</t>
  </si>
  <si>
    <t>档案馆</t>
  </si>
  <si>
    <t>20129</t>
  </si>
  <si>
    <t>群众团体事务</t>
  </si>
  <si>
    <t>2012901</t>
  </si>
  <si>
    <t>20131</t>
  </si>
  <si>
    <t>党委办公厅（室）及相关机构事务</t>
  </si>
  <si>
    <t>2013101</t>
  </si>
  <si>
    <t>2013199</t>
  </si>
  <si>
    <t>其他党委办公厅（室）及相关机构事务支出</t>
  </si>
  <si>
    <t>208</t>
  </si>
  <si>
    <t>社会保障和就业支出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</si>
  <si>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</si>
  <si>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</si>
  <si>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</si>
  <si>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</si>
  <si>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</si>
  <si>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</si>
  <si>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</si>
  <si>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</si>
  <si>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</si>
  <si>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</si>
  <si>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</si>
  <si>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</si>
  <si>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</si>
  <si>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</si>
  <si>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</si>
  <si>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</si>
  <si>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</si>
  <si>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</si>
  <si>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</si>
  <si>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</si>
  <si>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</si>
  <si>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</si>
  <si>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</si>
  <si>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</si>
  <si>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</si>
  <si>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</si>
  <si>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</si>
  <si>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</si>
  <si>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</si>
  <si>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</si>
  <si>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</si>
  <si>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</si>
  <si>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</si>
  <si>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</si>
  <si>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</si>
  <si>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</si>
  <si>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</si>
  <si>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</si>
  <si>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</si>
  <si>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</si>
  <si>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</si>
  <si>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</si>
  <si>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</si>
  <si>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</si>
  <si>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</si>
  <si>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</si>
  <si>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</si>
  <si>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</si>
  <si>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</si>
  <si>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</si>
  <si>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</si>
  <si>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</si>
  <si>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</si>
  <si>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</si>
  <si>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</si>
  <si>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</si>
  <si>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</si>
  <si>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</si>
  <si>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</si>
  <si>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</si>
  <si>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</si>
  <si>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</si>
  <si>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</si>
  <si>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</si>
  <si>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</si>
  <si>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</si>
  <si>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</si>
  <si>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</si>
  <si>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</si>
  <si>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</si>
  <si>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</si>
  <si>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</si>
  <si>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</si>
  <si>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</si>
  <si>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</si>
  <si>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</si>
  <si>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</si>
  <si>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</si>
  <si>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530421210000000015444</t>
  </si>
  <si>
    <t>行政人员支出工资</t>
  </si>
  <si>
    <t>30101</t>
  </si>
  <si>
    <t>基本工资</t>
  </si>
  <si>
    <t>30102</t>
  </si>
  <si>
    <t>津贴补贴</t>
  </si>
  <si>
    <t>30103</t>
  </si>
  <si>
    <t>奖金</t>
  </si>
  <si>
    <t>530421210000000015447</t>
  </si>
  <si>
    <t>事业人员支出工资</t>
  </si>
  <si>
    <t>30107</t>
  </si>
  <si>
    <t>绩效工资</t>
  </si>
  <si>
    <t>530421210000000015448</t>
  </si>
  <si>
    <t>社会保障缴费</t>
  </si>
  <si>
    <t>30112</t>
  </si>
  <si>
    <t>其他社会保障缴费</t>
  </si>
  <si>
    <t>30108</t>
  </si>
  <si>
    <t>机关事业单位基本养老保险缴费</t>
  </si>
  <si>
    <t>30110</t>
  </si>
  <si>
    <t>职工基本医疗保险缴费</t>
  </si>
  <si>
    <t>30111</t>
  </si>
  <si>
    <t>公务员医疗补助缴费</t>
  </si>
  <si>
    <t>530421210000000015449</t>
  </si>
  <si>
    <t>30113</t>
  </si>
  <si>
    <t>530421210000000015452</t>
  </si>
  <si>
    <t>公车购置及运维费</t>
  </si>
  <si>
    <t>30231</t>
  </si>
  <si>
    <t>公务用车运行维护费</t>
  </si>
  <si>
    <t>530421210000000015453</t>
  </si>
  <si>
    <t>行政人员公务交通补贴</t>
  </si>
  <si>
    <t>30239</t>
  </si>
  <si>
    <t>其他交通费用</t>
  </si>
  <si>
    <t>530421210000000015454</t>
  </si>
  <si>
    <t>工会经费</t>
  </si>
  <si>
    <t>30228</t>
  </si>
  <si>
    <t>530421210000000015455</t>
  </si>
  <si>
    <t>一般公用经费</t>
  </si>
  <si>
    <t>30201</t>
  </si>
  <si>
    <t>办公费</t>
  </si>
  <si>
    <t>30202</t>
  </si>
  <si>
    <t>印刷费</t>
  </si>
  <si>
    <t>30205</t>
  </si>
  <si>
    <t>水费</t>
  </si>
  <si>
    <t>30206</t>
  </si>
  <si>
    <t>电费</t>
  </si>
  <si>
    <t>30207</t>
  </si>
  <si>
    <t>邮电费</t>
  </si>
  <si>
    <t>30211</t>
  </si>
  <si>
    <t>差旅费</t>
  </si>
  <si>
    <t>30213</t>
  </si>
  <si>
    <t>维修（护）费</t>
  </si>
  <si>
    <t>30215</t>
  </si>
  <si>
    <t>会议费</t>
  </si>
  <si>
    <t>30226</t>
  </si>
  <si>
    <t>劳务费</t>
  </si>
  <si>
    <t>30299</t>
  </si>
  <si>
    <t>其他商品和服务支出</t>
  </si>
  <si>
    <t>530421231100001113740</t>
  </si>
  <si>
    <t>离退休干部党组织建设经费</t>
  </si>
  <si>
    <t>30199</t>
  </si>
  <si>
    <t>其他工资福利支出</t>
  </si>
  <si>
    <t>530421231100001388492</t>
  </si>
  <si>
    <t>奖励性绩效（地方）</t>
  </si>
  <si>
    <t>530421231100001388511</t>
  </si>
  <si>
    <t>其他刚性支出</t>
  </si>
  <si>
    <t>530421231100001388513</t>
  </si>
  <si>
    <t>福利费</t>
  </si>
  <si>
    <t>30229</t>
  </si>
  <si>
    <t>530421231100001421281</t>
  </si>
  <si>
    <t>培训费</t>
  </si>
  <si>
    <t>30216</t>
  </si>
  <si>
    <t>530421231100001614188</t>
  </si>
  <si>
    <t>编外人员经费</t>
  </si>
  <si>
    <t>530421241100002415864</t>
  </si>
  <si>
    <t>奖励性绩效工资（考核）</t>
  </si>
  <si>
    <t>530421241100002443631</t>
  </si>
  <si>
    <t>离退休生活补助</t>
  </si>
  <si>
    <t>30305</t>
  </si>
  <si>
    <t>生活补助</t>
  </si>
  <si>
    <t>530421251100003600561</t>
  </si>
  <si>
    <t>职业年金记实资金</t>
  </si>
  <si>
    <t>30109</t>
  </si>
  <si>
    <t>职业年金缴费</t>
  </si>
  <si>
    <t>530421251100003612185</t>
  </si>
  <si>
    <t>遗属生活补助经费</t>
  </si>
  <si>
    <t>预算05-1表</t>
  </si>
  <si>
    <t>2025年部门项目支出预算表</t>
  </si>
  <si>
    <t>项目分类</t>
  </si>
  <si>
    <t>项目单位</t>
  </si>
  <si>
    <t>经济科目编码</t>
  </si>
  <si>
    <t>本年拨款</t>
  </si>
  <si>
    <t>其中：本次下达</t>
  </si>
  <si>
    <t>党委部门应急能力提升项目保障经费</t>
  </si>
  <si>
    <t>313 事业发展类</t>
  </si>
  <si>
    <t>530421251100003622872</t>
  </si>
  <si>
    <t>档案馆保安服务经费</t>
  </si>
  <si>
    <t>530421221100000462474</t>
  </si>
  <si>
    <t>档案馆查阅大厅目录装具及库房防磁柜购置项目经费</t>
  </si>
  <si>
    <t>530421241100003090720</t>
  </si>
  <si>
    <t>31002</t>
  </si>
  <si>
    <t>办公设备购置</t>
  </si>
  <si>
    <t>档案馆消防设备运维经费</t>
  </si>
  <si>
    <t>530421221100000462521</t>
  </si>
  <si>
    <t>关工委其他工作业务经费</t>
  </si>
  <si>
    <t>530421231100001211225</t>
  </si>
  <si>
    <t>关工委未成年人司法项目工作经费</t>
  </si>
  <si>
    <t>311 专项业务类</t>
  </si>
  <si>
    <t>530421241100002157195</t>
  </si>
  <si>
    <t>关心下一代专项工作经费</t>
  </si>
  <si>
    <t>530421221100000462466</t>
  </si>
  <si>
    <t>密码保障经费</t>
  </si>
  <si>
    <t>530421221100000462569</t>
  </si>
  <si>
    <t>区委办专项业务经费</t>
  </si>
  <si>
    <t>530421251100003628831</t>
  </si>
  <si>
    <t>30227</t>
  </si>
  <si>
    <t>委托业务费</t>
  </si>
  <si>
    <t>区委全会经费</t>
  </si>
  <si>
    <t>530421221100000462352</t>
  </si>
  <si>
    <t>史志办编辑印刷出版经费</t>
  </si>
  <si>
    <t>530421231100001163706</t>
  </si>
  <si>
    <t>综合业务工作经费</t>
  </si>
  <si>
    <t>530421221100000462452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</si>
  <si>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</si>
  <si>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</si>
  <si>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</si>
  <si>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</si>
  <si>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</si>
  <si>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</si>
  <si>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</si>
  <si>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</si>
  <si>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</si>
  <si>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</si>
  <si>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</si>
  <si>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</si>
  <si>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对触法未成年人：加强教育预防，有效减少未成年人触法；对触法未成年人实行教育、感化、挽救的方针，坚持“教育为主。惩罚为铺”的原则，有条件地、最大限度地将其从司法程序和实体法律的处罚中分流出来，在不脱离家庭、学校、社会的情况下，对其进行矫治、教育、帮助，使其重新走上人生正道，重塑美好人生。
对全区中小学学生：加强未成年人社会主义核心价值观教育、中华民族优秀传统文化教育、法治教育，帮助、引导未成年人坚定理想信念，树立家国情怀，强化法纪意识，养成良好的道德品质和遵纪守法的行为习惯，预防未成年人触法案件的发生。</t>
  </si>
  <si>
    <t>产出指标</t>
  </si>
  <si>
    <t>数量指标</t>
  </si>
  <si>
    <t>未成年人触法教育、法制教育开展情况</t>
  </si>
  <si>
    <t>&gt;=</t>
  </si>
  <si>
    <t>次</t>
  </si>
  <si>
    <t>定量指标</t>
  </si>
  <si>
    <t>法治宣传教育、未成年人法治大讲堂在全区学校中开展；推进“包教子孙”及零犯罪村（社区）试点工作。</t>
  </si>
  <si>
    <t>质量指标</t>
  </si>
  <si>
    <t>未成年人司法项目完成率</t>
  </si>
  <si>
    <t>=</t>
  </si>
  <si>
    <t>100</t>
  </si>
  <si>
    <t>%</t>
  </si>
  <si>
    <t>督促司法项目按时按质按要求开展并完成</t>
  </si>
  <si>
    <t>时效指标</t>
  </si>
  <si>
    <t>完成年限</t>
  </si>
  <si>
    <t>2025年</t>
  </si>
  <si>
    <t>年</t>
  </si>
  <si>
    <t>预计在2025年11月完成本年度开展的未成年人司法项目</t>
  </si>
  <si>
    <t>成本指标</t>
  </si>
  <si>
    <t>经济成本指标</t>
  </si>
  <si>
    <t>20000</t>
  </si>
  <si>
    <t>元</t>
  </si>
  <si>
    <t>开展该项目总成本</t>
  </si>
  <si>
    <t>效益指标</t>
  </si>
  <si>
    <t>社会效益</t>
  </si>
  <si>
    <t>触法未成年人、全区中小学生覆盖面</t>
  </si>
  <si>
    <t>90</t>
  </si>
  <si>
    <t>对触法未成年人、全区中小学生开展法制教育工作，通过问卷调查形式了解未成年人法制教育开展的广度及深度。</t>
  </si>
  <si>
    <t>满意度指标</t>
  </si>
  <si>
    <t>服务对象满意度</t>
  </si>
  <si>
    <t>触法未成年人、全区中小学生满意度</t>
  </si>
  <si>
    <t>定性指标</t>
  </si>
  <si>
    <t>对触法未成年人、全区中小学生开展法制教育工作，通过问卷调查形式了解服务对象对未成年人法制教育开展工作的满意度情况。</t>
  </si>
  <si>
    <t>《江川年鉴2024》印刷420本，《中共玉溪市江川区委工作纪实2023》印刷50本；《江川年鉴2025》印刷420本，《中共玉溪市江川区委工作纪实2024》印刷50本。</t>
  </si>
  <si>
    <t>公开印刷的宣传材料数量</t>
  </si>
  <si>
    <t>940</t>
  </si>
  <si>
    <t>册</t>
  </si>
  <si>
    <t>反映出版印刷的数量。《江川年鉴2024》印刷420本，《中共玉溪市江川区委工作纪实2023》印刷50本；《江川年鉴2025》印刷420本，《中共玉溪市江川区委工作纪实2024》印刷50本。</t>
  </si>
  <si>
    <t>错漏率</t>
  </si>
  <si>
    <t>0</t>
  </si>
  <si>
    <t>反映印刷材料的质量。按合同要求印刷。</t>
  </si>
  <si>
    <t>计划完成率</t>
  </si>
  <si>
    <t>反映计划完成情况。《江川年鉴2024》及《中共玉溪市江川区委工作纪实2023》在2024年12月完成；《江川年鉴2024》及《中共玉溪市江川区委工作纪实2023》在2025年12月完成。计划完成率=在规定时间内宣传任务完成数/宣传任务计划数*100%</t>
  </si>
  <si>
    <t>宣传内容知晓率</t>
  </si>
  <si>
    <t>反映通过抽查方式完成，区属各单位及外界人士对宣传内容的知晓程度。
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</si>
  <si>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</si>
  <si>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</si>
  <si>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根据上级文件要求，为保障和提升党委部门应急能力，县区按要求预算党委部门应急能力提升项目保障经费3.46万元。
根据相关规定，此预算项目属涉密项目，其余相关内容不予公开。</t>
  </si>
  <si>
    <t>信息数据安全</t>
  </si>
  <si>
    <t>95</t>
  </si>
  <si>
    <t>反映应急保障系统相关数据安全的保障情况。</t>
  </si>
  <si>
    <t>&lt;=</t>
  </si>
  <si>
    <t>34600</t>
  </si>
  <si>
    <t>应急能力提升保障经费总成本</t>
  </si>
  <si>
    <t>系统全年正常运行时长</t>
  </si>
  <si>
    <t>8700</t>
  </si>
  <si>
    <t>小时</t>
  </si>
  <si>
    <t>反映应急保障系统全年正常运行时间情况。</t>
  </si>
  <si>
    <t>可持续影响</t>
  </si>
  <si>
    <t>系统正常使用年限</t>
  </si>
  <si>
    <t>1.00</t>
  </si>
  <si>
    <t>反映系统正常使用期限。</t>
  </si>
  <si>
    <t>使用人员满意度度</t>
  </si>
  <si>
    <t>反映使用对象对应急保障系统使用的满意度。
使用人员满意度=（对应急保障系统满意的使用人员/问卷调查人数）*100%</t>
  </si>
  <si>
    <t>在区委的坚强领导下，以习近平新时代中国特色社会主义思想为指导，深入贯彻落实习近平考察云南重要讲话精神和市第六次党代会、区第三次党代会精神，将思想和行动统一到区委的决策部署上来，坚决扛实服务“三区一城”建设政治责任，牢固树立大局意识、全局观念和系统思维，聚焦区委中心工作，结合部门职能，加强战略谋划，正确处理远和近、标和本、发展与保护等关系，统筹推进会议活动安排、信息文稿起草、督检考等各项工作，着力提高“三服务”能力和水平，保证机构高效运转，为有力推动江川经济社会跨越式发展贡献应有力量。</t>
  </si>
  <si>
    <t>经费情况</t>
  </si>
  <si>
    <t>40</t>
  </si>
  <si>
    <t>万元</t>
  </si>
  <si>
    <t>严格执行预算，提高资金使用效益。</t>
  </si>
  <si>
    <t>资金使用率</t>
  </si>
  <si>
    <t>反映资金使用效率。</t>
  </si>
  <si>
    <t>是否纳入部门资金预算年度计划</t>
  </si>
  <si>
    <t>是</t>
  </si>
  <si>
    <t>是/否</t>
  </si>
  <si>
    <t>反映部门年度计划经费预算情况。</t>
  </si>
  <si>
    <t>经济效益</t>
  </si>
  <si>
    <t>经费使用效益</t>
  </si>
  <si>
    <t>反映经费使用对本部门机构运转的保证和推动作用。</t>
  </si>
  <si>
    <t>收发文件系统使用人员满意度</t>
  </si>
  <si>
    <t>经费使用满意度。</t>
  </si>
  <si>
    <t>开展好“中华魂”主体教育活动、学生夏令营活动、法制教育、未成年人司法项目、劳动教育示范校建设、留守及困境儿童救助、家风家训建设示范点、乡村振兴“双带”青年科技培训、法治教育等工作，是关工委工作的核心内容和重点工作。引导青少年弘扬伟大的抗疫精神、聂耳精神、红船精神、长征精神，帮助青少年“扣好人生第一粒扣子”，促进青少年德智体美劳全面发展。</t>
  </si>
  <si>
    <t>开展活动情况</t>
  </si>
  <si>
    <t>各类活动开展次数不少于5次</t>
  </si>
  <si>
    <t>“中华魂”主题教育活动在全区学校中开展；每年在全区小学中挑选2-3所小学进行劳动教育示范点建设，以此推动整个劳动教育建设工作；在全区留守及困境儿童中开展救助（约20-30人）；农村“双带”青年科技培训选择一批有志青年进行专项技能培训、家风家训建设示范点、残疾少儿生产自救、未司办社会背景调查及观护帮教等。</t>
  </si>
  <si>
    <t>及时率</t>
  </si>
  <si>
    <t>按要求完成</t>
  </si>
  <si>
    <t>反映活动开展时间差距情况。</t>
  </si>
  <si>
    <t>在规定时间内宣传任务完成情况。</t>
  </si>
  <si>
    <t>230000</t>
  </si>
  <si>
    <t>反映该项目总成本</t>
  </si>
  <si>
    <t>85</t>
  </si>
  <si>
    <t>反映通过抽查方式完成，相关学生对宣传内容的知晓程度。宣传内容知晓率=被调查对象中知晓人数/被调查对象的人数*100%。</t>
  </si>
  <si>
    <t>反映全区中小学生对活动的满意程度。</t>
  </si>
  <si>
    <t>建立和完善密码经费保障机制，保障密码工作正常运行。</t>
  </si>
  <si>
    <t>信息系统建设变更率</t>
  </si>
  <si>
    <t>反映信息系统建设过程中对质量的控制情况。
信息系统建设变更率=（建设过程中变更内容/计划建设内容）*100%。</t>
  </si>
  <si>
    <t>反映信息系统相关数据安全的保障情况。</t>
  </si>
  <si>
    <t>反映信息系统全年正常运行时间情况。</t>
  </si>
  <si>
    <t>95%</t>
  </si>
  <si>
    <t>反映使用对象对信息系统使用的满意度。
使用人员满意度=（对信息系统满意的使用人员/问卷调查人数）*100%</t>
  </si>
  <si>
    <t>根据现馆藏档案保管、保护的需要，档案库房需购置档案装具，装具为底图柜，以此提升馆内档案科学安全管护水平，确保档案安全，更好的为社会提供查阅利用服务。</t>
  </si>
  <si>
    <t>档案目录装具放置档案数量</t>
  </si>
  <si>
    <t>卷</t>
  </si>
  <si>
    <t>档案目录装具放置档案数量不少于100卷</t>
  </si>
  <si>
    <t>防磁柜放置光盘、硬盘数量</t>
  </si>
  <si>
    <t>1200</t>
  </si>
  <si>
    <t>张</t>
  </si>
  <si>
    <t>防磁柜放置光盘、硬盘数量不少于1200卷</t>
  </si>
  <si>
    <t>档案查寻效率</t>
  </si>
  <si>
    <t>档案查寻效率大于等于90%</t>
  </si>
  <si>
    <t>外界磁场达到6000GS时，防磁柜内部磁场不高于6GS</t>
  </si>
  <si>
    <t>gs</t>
  </si>
  <si>
    <t>当外界磁场达到6000GS时，防磁柜内部磁场不高于6GS</t>
  </si>
  <si>
    <t>光盘、硬盘消磁率</t>
  </si>
  <si>
    <t>光盘、硬盘消磁率应达90%以上</t>
  </si>
  <si>
    <t>项目采购时效</t>
  </si>
  <si>
    <t>6个月</t>
  </si>
  <si>
    <t>月</t>
  </si>
  <si>
    <t>项目采购时效：本年度内</t>
  </si>
  <si>
    <t>8120</t>
  </si>
  <si>
    <t>项目实施总成本不高于8120元</t>
  </si>
  <si>
    <t>800</t>
  </si>
  <si>
    <t>人</t>
  </si>
  <si>
    <t>项目受益人口数量应不少于800人</t>
  </si>
  <si>
    <t>延长档案使用寿命</t>
  </si>
  <si>
    <t>&gt;</t>
  </si>
  <si>
    <t>1年</t>
  </si>
  <si>
    <t>应达到延长档案使用寿命目的</t>
  </si>
  <si>
    <t>查档个人及单位满意度</t>
  </si>
  <si>
    <t>查档个人及单位满意度应大于等于90%</t>
  </si>
  <si>
    <t>保障区委全会顺利召开，统筹推进会议活动安排，主要目的是以习近平新时代中国特色社会主义思想为指导，深入贯彻党的二十大和二十届二中、三中全会精神，全面落实习近平总书记考察云南重要讲话和省委、市委全会精神，审议通过区委重大决策部署，动员全区上下聚焦“十四五”任务和二〇三五年远景目标，攻坚克难、砥砺奋进，紧紧围绕会议精神，聚焦“三区一城”建设，以真抓的实劲、敢抓的狠劲、善抓的巧劲、常抓的韧劲，凝心聚力、攻坚克难，为江川奋力开启社会主义现代化建设作出新的更大贡献，谱写全面建设社会主义现代化国家的江川新篇章。</t>
  </si>
  <si>
    <t>会议召开次数</t>
  </si>
  <si>
    <t>反映预算部门（单位）组织开展各类会议的次数。</t>
  </si>
  <si>
    <t>会议天数</t>
  </si>
  <si>
    <t>1.5</t>
  </si>
  <si>
    <t>天</t>
  </si>
  <si>
    <t>反映预算部门（单位）组织开展各类会议的总天数。</t>
  </si>
  <si>
    <t>是否纳入年度计划</t>
  </si>
  <si>
    <t>会议是否纳入部门的年度计划。</t>
  </si>
  <si>
    <t>会议召开的效果</t>
  </si>
  <si>
    <t>反映会议召开对江川经济、社会发展产生的效果。</t>
  </si>
  <si>
    <t>参会人员满意度</t>
  </si>
  <si>
    <t>90%</t>
  </si>
  <si>
    <t>反映参会人员对会议开展的满意度。参会人员满意度=（参会满意人数/问卷调查人数）*100%</t>
  </si>
  <si>
    <t>少年军校、学生夏令营、“中华魂”主题教育、法制教育、家庭教育、社会教育等专项活动，是关工委工作的核心内容和重点工作。引导青少年树立和践行社会主义核心价值观，落实立德树人根本任务，更好地传承红色基因，“扣好人生第一粒扣子”，感党恩、听党话、跟党走，从小树立远大理想和志向，勤奋学习，立志成人成才，将来报效祖国和人民。</t>
  </si>
  <si>
    <t>举办活动次数</t>
  </si>
  <si>
    <t>反映组织宣传活动次数的情况。</t>
  </si>
  <si>
    <t>按工作要求年度内完成（11月底前）</t>
  </si>
  <si>
    <t>85%</t>
  </si>
  <si>
    <t>聘请保安人员对区档案馆进行24小时不间断值守，能确保馆藏档案的完整和安全，创造良好的档案保存条件。</t>
  </si>
  <si>
    <t>安保巡查次数</t>
  </si>
  <si>
    <t>次/天</t>
  </si>
  <si>
    <t>反映每天安保巡查次数的情况。</t>
  </si>
  <si>
    <t>物管人员在岗率</t>
  </si>
  <si>
    <t>100%</t>
  </si>
  <si>
    <t>反映安保、消防服务人员等物管人员在岗的情况。物管人员在岗率=实际在岗工时/应在岗工时*100%</t>
  </si>
  <si>
    <t>2600</t>
  </si>
  <si>
    <t>元/人*月</t>
  </si>
  <si>
    <t>反映每月安保人员工资支出。</t>
  </si>
  <si>
    <t>安全事故发生次数</t>
  </si>
  <si>
    <t>反映安全事故发生的次数情况。</t>
  </si>
  <si>
    <t>社会安全稳定性</t>
  </si>
  <si>
    <t>反映越级上访事件发生的次数。</t>
  </si>
  <si>
    <t>服务受益人员满意度</t>
  </si>
  <si>
    <t>反映保安、保洁、餐饮服务、绿化养护服务受益人员满意程度。介于89%至85%之间扣2分，介于84%至80%之间扣3分，小于80%扣5分。</t>
  </si>
  <si>
    <t xml:space="preserve">根据上级要求，为保障2025年区委办专项业务顺利开展，预算区委办专项业务项目保障经费80万元。
</t>
  </si>
  <si>
    <t>80</t>
  </si>
  <si>
    <t>服务对象满意度。</t>
  </si>
  <si>
    <t>全面贯彻习近平总书记对档案工作重要批示精神。为保证档案馆高压细水雾灭火系统、高压喷淋系统和火灾自动报警系统等消防设备的正常运行，确保馆藏档案安全，每年需支付专业消防公司消防设备维护保养费用1.5万元；对电梯进行维护进一步加强馆内电梯质量安全工作，确保开展好馆内档案接收、入库等工作，每年需支付电梯维护保养0.45万元。</t>
  </si>
  <si>
    <t>消防巡查次数</t>
  </si>
  <si>
    <t>反映每天消防巡查次数的情况。</t>
  </si>
  <si>
    <t>电梯巡查次数</t>
  </si>
  <si>
    <t>反映每天电梯巡查次数的情况。</t>
  </si>
  <si>
    <t>反映安保、消防服务人员等物管人员在岗的情况物管人员在岗率=实际在岗工时/应在岗工时*100%。</t>
  </si>
  <si>
    <t>反映服务受益人员满意程度。反映保安、保洁、餐饮服务、绿化养护服务受益人员满意程度。</t>
  </si>
  <si>
    <t>预算06表</t>
  </si>
  <si>
    <t>2025年部门政府性基金预算支出预算表</t>
  </si>
  <si>
    <t>政府性基金预算支出</t>
  </si>
  <si>
    <t>备注：本单位无此事项，此表为空。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</si>
  <si>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</si>
  <si>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</si>
  <si>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</si>
  <si>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</si>
  <si>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</si>
  <si>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</si>
  <si>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</si>
  <si>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</si>
  <si>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</si>
  <si>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</si>
  <si>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</si>
  <si>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</si>
  <si>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激光多功能一体机</t>
  </si>
  <si>
    <t>台</t>
  </si>
  <si>
    <t>办公桌</t>
  </si>
  <si>
    <t>文件柜</t>
  </si>
  <si>
    <t>组</t>
  </si>
  <si>
    <t>彩色复印机</t>
  </si>
  <si>
    <t>打印机</t>
  </si>
  <si>
    <t xml:space="preserve"> 车辆维修和保养</t>
  </si>
  <si>
    <t>项</t>
  </si>
  <si>
    <t>车辆加油</t>
  </si>
  <si>
    <t>车辆保险</t>
  </si>
  <si>
    <t>保安服务</t>
  </si>
  <si>
    <t>复印纸</t>
  </si>
  <si>
    <t>包</t>
  </si>
  <si>
    <t xml:space="preserve"> 文件柜</t>
  </si>
  <si>
    <t>笔记本电脑</t>
  </si>
  <si>
    <t xml:space="preserve"> 保密柜</t>
  </si>
  <si>
    <t>碎纸机</t>
  </si>
  <si>
    <t>A4彩色打印机</t>
  </si>
  <si>
    <t>A4黑白打印机</t>
  </si>
  <si>
    <t>多功能一体机</t>
  </si>
  <si>
    <t>台式计算机</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</si>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</sst>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9"/>
      <color rgb="FF000000"/>
      <name val="宋体"/>
      <charset val="134"/>
      <scheme val="minor"/>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9" fillId="0" borderId="0" xfId="0" applyFont="1" applyAlignment="1">
      <alignment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10" fillId="0" borderId="0" xfId="50" applyNumberFormat="1" applyFont="1" applyBorder="1" applyAlignment="1">
      <alignment horizontal="center" vertical="center" wrapText="1"/>
    </xf>
    <xf numFmtId="0" fontId="11"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2" fillId="0" borderId="2"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3"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4"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49" fontId="3" fillId="0" borderId="1" xfId="50" applyNumberFormat="1" applyFont="1" applyBorder="1" applyAlignment="1">
      <alignment horizontal="left" vertical="center" wrapText="1"/>
    </xf>
    <xf numFmtId="0" fontId="14" fillId="0" borderId="0" xfId="0" applyFont="1" applyAlignment="1">
      <alignment horizontal="center" vertical="center"/>
    </xf>
    <xf numFmtId="0" fontId="8"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6" fillId="0" borderId="0" xfId="0" applyFont="1" applyAlignment="1">
      <alignment horizontal="center" vertical="center"/>
    </xf>
    <xf numFmtId="0" fontId="3" fillId="0" borderId="2" xfId="0" applyFont="1" applyBorder="1" applyAlignment="1">
      <alignment horizontal="left" vertical="center"/>
    </xf>
    <xf numFmtId="0" fontId="13" fillId="0" borderId="2" xfId="0"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7" fillId="0" borderId="4" xfId="0" applyFont="1" applyBorder="1" applyAlignment="1">
      <alignment horizontal="center" vertical="center" wrapText="1"/>
    </xf>
    <xf numFmtId="0" fontId="7" fillId="0" borderId="5" xfId="0" applyFont="1" applyBorder="1" applyAlignment="1">
      <alignment horizontal="center" vertical="center"/>
    </xf>
    <xf numFmtId="0" fontId="17" fillId="0" borderId="5" xfId="0" applyFont="1" applyBorder="1" applyAlignment="1">
      <alignment horizontal="center" vertical="center"/>
    </xf>
    <xf numFmtId="0" fontId="13" fillId="0" borderId="2" xfId="0" applyFont="1" applyBorder="1" applyAlignment="1">
      <alignment horizontal="left" vertical="center"/>
    </xf>
    <xf numFmtId="0" fontId="13"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C19" sqref="C19"/>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"单位名称："&amp;"中国共产党玉溪市江川区委员会办公室"</f>
        <v>单位名称：中国共产党玉溪市江川区委员会办公室</v>
      </c>
      <c r="B4" s="5"/>
      <c r="C4" s="68"/>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13471219.95</v>
      </c>
      <c r="C8" s="15" t="str">
        <f>"一"&amp;"、"&amp;"一般公共服务支出"</f>
        <v>一、一般公共服务支出</v>
      </c>
      <c r="D8" s="17">
        <v>9924387.76</v>
      </c>
    </row>
    <row r="9" ht="22.5" customHeight="1" spans="1:4">
      <c r="A9" s="15" t="s">
        <v>9</v>
      </c>
      <c r="B9" s="17"/>
      <c r="C9" s="15" t="str">
        <f>"二"&amp;"、"&amp;"社会保障和就业支出"</f>
        <v>二、社会保障和就业支出</v>
      </c>
      <c r="D9" s="17">
        <v>1915094.91</v>
      </c>
    </row>
    <row r="10" ht="22.5" customHeight="1" spans="1:4">
      <c r="A10" s="15" t="s">
        <v>10</v>
      </c>
      <c r="B10" s="17"/>
      <c r="C10" s="15" t="str">
        <f>"三"&amp;"、"&amp;"卫生健康支出"</f>
        <v>三、卫生健康支出</v>
      </c>
      <c r="D10" s="17">
        <v>996845.28</v>
      </c>
    </row>
    <row r="11" ht="22.5" customHeight="1" spans="1:4">
      <c r="A11" s="15" t="s">
        <v>11</v>
      </c>
      <c r="B11" s="17"/>
      <c r="C11" s="15" t="str">
        <f>"四"&amp;"、"&amp;"住房保障支出"</f>
        <v>四、住房保障支出</v>
      </c>
      <c r="D11" s="17">
        <v>901992</v>
      </c>
    </row>
    <row r="12" ht="22.5" customHeight="1" spans="1:4">
      <c r="A12" s="15" t="s">
        <v>12</v>
      </c>
      <c r="B12" s="17">
        <v>267100</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9" t="s">
        <v>16</v>
      </c>
      <c r="B16" s="17"/>
      <c r="C16" s="72"/>
      <c r="D16" s="17"/>
    </row>
    <row r="17" ht="22.5" customHeight="1" spans="1:4">
      <c r="A17" s="69" t="s">
        <v>17</v>
      </c>
      <c r="B17" s="17">
        <v>267100</v>
      </c>
      <c r="C17" s="72"/>
      <c r="D17" s="17"/>
    </row>
    <row r="18" ht="22.5" customHeight="1" spans="1:4">
      <c r="A18" s="69"/>
      <c r="B18" s="17"/>
      <c r="C18" s="72"/>
      <c r="D18" s="17"/>
    </row>
    <row r="19" ht="22.5" customHeight="1" spans="1:4">
      <c r="A19" s="70" t="s">
        <v>18</v>
      </c>
      <c r="B19" s="71">
        <v>13738319.95</v>
      </c>
      <c r="C19" s="72" t="s">
        <v>19</v>
      </c>
      <c r="D19" s="71">
        <v>13738319.95</v>
      </c>
    </row>
    <row r="20" ht="22.5" customHeight="1" spans="1:4">
      <c r="A20" s="79" t="s">
        <v>20</v>
      </c>
      <c r="B20" s="17"/>
      <c r="C20" s="80" t="s">
        <v>21</v>
      </c>
      <c r="D20" s="49"/>
    </row>
    <row r="21" ht="22.5" customHeight="1" spans="1:4">
      <c r="A21" s="69" t="s">
        <v>22</v>
      </c>
      <c r="B21" s="71"/>
      <c r="C21" s="69" t="s">
        <v>22</v>
      </c>
      <c r="D21" s="71"/>
    </row>
    <row r="22" ht="22.5" customHeight="1" spans="1:4">
      <c r="A22" s="69" t="s">
        <v>23</v>
      </c>
      <c r="B22" s="71"/>
      <c r="C22" s="69" t="s">
        <v>24</v>
      </c>
      <c r="D22" s="71"/>
    </row>
    <row r="23" ht="22.5" customHeight="1" spans="1:4">
      <c r="A23" s="70" t="s">
        <v>25</v>
      </c>
      <c r="B23" s="71">
        <v>13738319.95</v>
      </c>
      <c r="C23" s="72" t="s">
        <v>26</v>
      </c>
      <c r="D23" s="71">
        <v>13738319.95</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480</v>
      </c>
    </row>
    <row r="3" ht="37.5" customHeight="1" spans="1:6">
      <c r="A3" s="4" t="s">
        <v>481</v>
      </c>
      <c r="B3" s="4"/>
      <c r="C3" s="4"/>
      <c r="D3" s="4"/>
      <c r="E3" s="4"/>
      <c r="F3" s="4"/>
    </row>
    <row r="4" ht="18.75" customHeight="1" spans="1:6">
      <c r="A4" s="44" t="str">
        <f>"单位名称："&amp;"中国共产党玉溪市江川区委员会办公室"</f>
        <v>单位名称：中国共产党玉溪市江川区委员会办公室</v>
      </c>
      <c r="B4" s="44"/>
      <c r="C4" s="44"/>
      <c r="D4" s="45"/>
      <c r="E4" s="45"/>
      <c r="F4" s="46" t="s">
        <v>29</v>
      </c>
    </row>
    <row r="5" ht="18.75" customHeight="1" spans="1:6">
      <c r="A5" s="13" t="s">
        <v>154</v>
      </c>
      <c r="B5" s="13" t="s">
        <v>60</v>
      </c>
      <c r="C5" s="13" t="s">
        <v>61</v>
      </c>
      <c r="D5" s="47" t="s">
        <v>482</v>
      </c>
      <c r="E5" s="47"/>
      <c r="F5" s="47"/>
    </row>
    <row r="6" ht="18.75" customHeight="1" spans="1:6">
      <c r="A6" s="13" t="s">
        <v>60</v>
      </c>
      <c r="B6" s="13" t="s">
        <v>60</v>
      </c>
      <c r="C6" s="13" t="s">
        <v>61</v>
      </c>
      <c r="D6" s="47" t="s">
        <v>34</v>
      </c>
      <c r="E6" s="47" t="s">
        <v>64</v>
      </c>
      <c r="F6" s="47" t="s">
        <v>65</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126</v>
      </c>
      <c r="B9" s="48"/>
      <c r="C9" s="48"/>
      <c r="D9" s="49"/>
      <c r="E9" s="49"/>
      <c r="F9" s="49"/>
    </row>
    <row r="10" customHeight="1" spans="1:1">
      <c r="A10" s="19" t="s">
        <v>483</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2"/>
  <sheetViews>
    <sheetView showZeros="0" workbookViewId="0">
      <pane ySplit="1" topLeftCell="A12" activePane="bottomLeft" state="frozen"/>
      <selection/>
      <selection pane="bottomLeft" activeCell="A3" sqref="A3:Q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1" t="s">
        <v>484</v>
      </c>
    </row>
    <row r="3" ht="45" customHeight="1" spans="1:17">
      <c r="A3" s="32" t="s">
        <v>485</v>
      </c>
      <c r="B3" s="32"/>
      <c r="C3" s="32"/>
      <c r="D3" s="32"/>
      <c r="E3" s="32"/>
      <c r="F3" s="32"/>
      <c r="G3" s="32"/>
      <c r="H3" s="32"/>
      <c r="I3" s="32"/>
      <c r="J3" s="32"/>
      <c r="K3" s="32"/>
      <c r="L3" s="32"/>
      <c r="M3" s="32"/>
      <c r="N3" s="41"/>
      <c r="O3" s="41"/>
      <c r="P3" s="41"/>
      <c r="Q3" s="41"/>
    </row>
    <row r="4" ht="20.25" customHeight="1" spans="1:17">
      <c r="A4" s="20" t="str">
        <f>"单位名称："&amp;"中国共产党玉溪市江川区委员会办公室"</f>
        <v>单位名称：中国共产党玉溪市江川区委员会办公室</v>
      </c>
      <c r="B4" s="20"/>
      <c r="C4" s="20"/>
      <c r="D4" s="20"/>
      <c r="E4" s="20"/>
      <c r="F4" s="20"/>
      <c r="G4" s="20"/>
      <c r="H4" s="20"/>
      <c r="I4" s="20"/>
      <c r="J4" s="20"/>
      <c r="K4" s="20"/>
      <c r="L4" s="20"/>
      <c r="M4" s="20"/>
      <c r="N4" s="20"/>
      <c r="O4" s="20"/>
      <c r="P4" s="20"/>
      <c r="Q4" s="21" t="s">
        <v>29</v>
      </c>
    </row>
    <row r="5" ht="20.25" customHeight="1" spans="1:17">
      <c r="A5" s="23" t="s">
        <v>486</v>
      </c>
      <c r="B5" s="23" t="s">
        <v>487</v>
      </c>
      <c r="C5" s="23" t="s">
        <v>488</v>
      </c>
      <c r="D5" s="23" t="s">
        <v>489</v>
      </c>
      <c r="E5" s="23" t="s">
        <v>490</v>
      </c>
      <c r="F5" s="23" t="s">
        <v>491</v>
      </c>
      <c r="G5" s="23" t="s">
        <v>161</v>
      </c>
      <c r="H5" s="23"/>
      <c r="I5" s="23"/>
      <c r="J5" s="23"/>
      <c r="K5" s="23"/>
      <c r="L5" s="23"/>
      <c r="M5" s="23"/>
      <c r="N5" s="23"/>
      <c r="O5" s="23"/>
      <c r="P5" s="23"/>
      <c r="Q5" s="23"/>
    </row>
    <row r="6" ht="20.25" customHeight="1" spans="1:17">
      <c r="A6" s="23" t="s">
        <v>492</v>
      </c>
      <c r="B6" s="23" t="s">
        <v>487</v>
      </c>
      <c r="C6" s="23" t="s">
        <v>488</v>
      </c>
      <c r="D6" s="23" t="s">
        <v>489</v>
      </c>
      <c r="E6" s="23" t="s">
        <v>490</v>
      </c>
      <c r="F6" s="23" t="s">
        <v>491</v>
      </c>
      <c r="G6" s="23" t="s">
        <v>32</v>
      </c>
      <c r="H6" s="23" t="s">
        <v>35</v>
      </c>
      <c r="I6" s="23" t="s">
        <v>493</v>
      </c>
      <c r="J6" s="23" t="s">
        <v>494</v>
      </c>
      <c r="K6" s="23" t="s">
        <v>38</v>
      </c>
      <c r="L6" s="23" t="s">
        <v>495</v>
      </c>
      <c r="M6" s="23" t="s">
        <v>63</v>
      </c>
      <c r="N6" s="23"/>
      <c r="O6" s="23"/>
      <c r="P6" s="23"/>
      <c r="Q6" s="23"/>
    </row>
    <row r="7" ht="32.4" customHeight="1" spans="1:17">
      <c r="A7" s="23"/>
      <c r="B7" s="23"/>
      <c r="C7" s="23"/>
      <c r="D7" s="23"/>
      <c r="E7" s="23"/>
      <c r="F7" s="23"/>
      <c r="G7" s="23"/>
      <c r="H7" s="23" t="s">
        <v>34</v>
      </c>
      <c r="I7" s="23"/>
      <c r="J7" s="23"/>
      <c r="K7" s="23"/>
      <c r="L7" s="23" t="s">
        <v>34</v>
      </c>
      <c r="M7" s="23" t="s">
        <v>41</v>
      </c>
      <c r="N7" s="23"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290</v>
      </c>
      <c r="B9" s="24"/>
      <c r="C9" s="24"/>
      <c r="D9" s="39"/>
      <c r="E9" s="39"/>
      <c r="F9" s="39">
        <v>47700</v>
      </c>
      <c r="G9" s="39">
        <v>47700</v>
      </c>
      <c r="H9" s="39">
        <v>47700</v>
      </c>
      <c r="I9" s="39"/>
      <c r="J9" s="35"/>
      <c r="K9" s="35"/>
      <c r="L9" s="39"/>
      <c r="M9" s="39"/>
      <c r="N9" s="39"/>
      <c r="O9" s="39"/>
      <c r="P9" s="39"/>
      <c r="Q9" s="39"/>
    </row>
    <row r="10" ht="20.25" customHeight="1" spans="1:17">
      <c r="A10" s="24"/>
      <c r="B10" s="24" t="s">
        <v>496</v>
      </c>
      <c r="C10" s="24" t="str">
        <f t="shared" ref="C10:C30" si="0">"A02020400"&amp;"  "&amp;"多功能一体机"</f>
        <v>A02020400  多功能一体机</v>
      </c>
      <c r="D10" s="40" t="s">
        <v>497</v>
      </c>
      <c r="E10" s="25">
        <v>1</v>
      </c>
      <c r="F10" s="39">
        <v>3000</v>
      </c>
      <c r="G10" s="39">
        <v>3000</v>
      </c>
      <c r="H10" s="35">
        <v>3000</v>
      </c>
      <c r="I10" s="35"/>
      <c r="J10" s="35"/>
      <c r="K10" s="35"/>
      <c r="L10" s="39"/>
      <c r="M10" s="39"/>
      <c r="N10" s="39"/>
      <c r="O10" s="39"/>
      <c r="P10" s="39"/>
      <c r="Q10" s="39"/>
    </row>
    <row r="11" ht="20.25" customHeight="1" spans="1:17">
      <c r="A11" s="24"/>
      <c r="B11" s="24" t="s">
        <v>498</v>
      </c>
      <c r="C11" s="24" t="str">
        <f>"A05010201"&amp;"  "&amp;"办公桌"</f>
        <v>A05010201  办公桌</v>
      </c>
      <c r="D11" s="40" t="s">
        <v>411</v>
      </c>
      <c r="E11" s="25">
        <v>1</v>
      </c>
      <c r="F11" s="39">
        <v>1500</v>
      </c>
      <c r="G11" s="39">
        <v>1500</v>
      </c>
      <c r="H11" s="35">
        <v>1500</v>
      </c>
      <c r="I11" s="35"/>
      <c r="J11" s="35"/>
      <c r="K11" s="35"/>
      <c r="L11" s="39"/>
      <c r="M11" s="39"/>
      <c r="N11" s="39"/>
      <c r="O11" s="39"/>
      <c r="P11" s="39"/>
      <c r="Q11" s="39"/>
    </row>
    <row r="12" ht="20.25" customHeight="1" spans="1:17">
      <c r="A12" s="24"/>
      <c r="B12" s="24" t="s">
        <v>499</v>
      </c>
      <c r="C12" s="24" t="str">
        <f t="shared" ref="C12:C24" si="1">"A05010502"&amp;"  "&amp;"文件柜"</f>
        <v>A05010502  文件柜</v>
      </c>
      <c r="D12" s="40" t="s">
        <v>500</v>
      </c>
      <c r="E12" s="25">
        <v>2</v>
      </c>
      <c r="F12" s="39">
        <v>2000</v>
      </c>
      <c r="G12" s="39">
        <v>2000</v>
      </c>
      <c r="H12" s="35">
        <v>2000</v>
      </c>
      <c r="I12" s="35"/>
      <c r="J12" s="35"/>
      <c r="K12" s="35"/>
      <c r="L12" s="39"/>
      <c r="M12" s="39"/>
      <c r="N12" s="39"/>
      <c r="O12" s="39"/>
      <c r="P12" s="39"/>
      <c r="Q12" s="39"/>
    </row>
    <row r="13" ht="20.25" customHeight="1" spans="1:17">
      <c r="A13" s="24"/>
      <c r="B13" s="24" t="s">
        <v>501</v>
      </c>
      <c r="C13" s="24" t="str">
        <f>"A02020100"&amp;"  "&amp;"复印机"</f>
        <v>A02020100  复印机</v>
      </c>
      <c r="D13" s="40" t="s">
        <v>497</v>
      </c>
      <c r="E13" s="25">
        <v>1</v>
      </c>
      <c r="F13" s="39">
        <v>40000</v>
      </c>
      <c r="G13" s="39">
        <v>40000</v>
      </c>
      <c r="H13" s="35">
        <v>40000</v>
      </c>
      <c r="I13" s="35"/>
      <c r="J13" s="35"/>
      <c r="K13" s="35"/>
      <c r="L13" s="39"/>
      <c r="M13" s="39"/>
      <c r="N13" s="39"/>
      <c r="O13" s="39"/>
      <c r="P13" s="39"/>
      <c r="Q13" s="39"/>
    </row>
    <row r="14" ht="20.25" customHeight="1" spans="1:17">
      <c r="A14" s="24"/>
      <c r="B14" s="24" t="s">
        <v>502</v>
      </c>
      <c r="C14" s="24" t="str">
        <f t="shared" ref="C14:C29" si="2">"A02021003"&amp;"  "&amp;"A4黑白打印机"</f>
        <v>A02021003  A4黑白打印机</v>
      </c>
      <c r="D14" s="40" t="s">
        <v>497</v>
      </c>
      <c r="E14" s="25">
        <v>1</v>
      </c>
      <c r="F14" s="39">
        <v>1200</v>
      </c>
      <c r="G14" s="39">
        <v>1200</v>
      </c>
      <c r="H14" s="35">
        <v>1200</v>
      </c>
      <c r="I14" s="35"/>
      <c r="J14" s="35"/>
      <c r="K14" s="35"/>
      <c r="L14" s="39"/>
      <c r="M14" s="39"/>
      <c r="N14" s="39"/>
      <c r="O14" s="39"/>
      <c r="P14" s="39"/>
      <c r="Q14" s="39"/>
    </row>
    <row r="15" ht="20.25" customHeight="1" spans="1:17">
      <c r="A15" s="38" t="s">
        <v>195</v>
      </c>
      <c r="B15" s="24"/>
      <c r="C15" s="24"/>
      <c r="D15" s="24"/>
      <c r="E15" s="24"/>
      <c r="F15" s="39">
        <v>18000</v>
      </c>
      <c r="G15" s="39">
        <v>18000</v>
      </c>
      <c r="H15" s="39">
        <v>18000</v>
      </c>
      <c r="I15" s="39"/>
      <c r="J15" s="35"/>
      <c r="K15" s="35"/>
      <c r="L15" s="39"/>
      <c r="M15" s="39"/>
      <c r="N15" s="39"/>
      <c r="O15" s="39"/>
      <c r="P15" s="39"/>
      <c r="Q15" s="39"/>
    </row>
    <row r="16" ht="20.25" customHeight="1" spans="1:17">
      <c r="A16" s="24"/>
      <c r="B16" s="24" t="s">
        <v>503</v>
      </c>
      <c r="C16" s="24" t="str">
        <f>"C23120301"&amp;"  "&amp;"车辆维修和保养服务"</f>
        <v>C23120301  车辆维修和保养服务</v>
      </c>
      <c r="D16" s="40" t="s">
        <v>504</v>
      </c>
      <c r="E16" s="25">
        <v>1</v>
      </c>
      <c r="F16" s="39">
        <v>6000</v>
      </c>
      <c r="G16" s="39">
        <v>6000</v>
      </c>
      <c r="H16" s="35">
        <v>6000</v>
      </c>
      <c r="I16" s="35"/>
      <c r="J16" s="35"/>
      <c r="K16" s="35"/>
      <c r="L16" s="39"/>
      <c r="M16" s="39"/>
      <c r="N16" s="39"/>
      <c r="O16" s="39"/>
      <c r="P16" s="39"/>
      <c r="Q16" s="39"/>
    </row>
    <row r="17" ht="20.25" customHeight="1" spans="1:17">
      <c r="A17" s="24"/>
      <c r="B17" s="24" t="s">
        <v>505</v>
      </c>
      <c r="C17" s="24" t="str">
        <f>"C23120302"&amp;"  "&amp;"车辆加油、添加燃料服务"</f>
        <v>C23120302  车辆加油、添加燃料服务</v>
      </c>
      <c r="D17" s="40" t="s">
        <v>504</v>
      </c>
      <c r="E17" s="25">
        <v>1</v>
      </c>
      <c r="F17" s="39">
        <v>8000</v>
      </c>
      <c r="G17" s="39">
        <v>8000</v>
      </c>
      <c r="H17" s="35">
        <v>8000</v>
      </c>
      <c r="I17" s="35"/>
      <c r="J17" s="35"/>
      <c r="K17" s="35"/>
      <c r="L17" s="39"/>
      <c r="M17" s="39"/>
      <c r="N17" s="39"/>
      <c r="O17" s="39"/>
      <c r="P17" s="39"/>
      <c r="Q17" s="39"/>
    </row>
    <row r="18" ht="20.25" customHeight="1" spans="1:17">
      <c r="A18" s="24"/>
      <c r="B18" s="24" t="s">
        <v>506</v>
      </c>
      <c r="C18" s="24" t="str">
        <f>"C1804010201"&amp;"  "&amp;"机动车保险服务"</f>
        <v>C1804010201  机动车保险服务</v>
      </c>
      <c r="D18" s="40" t="s">
        <v>504</v>
      </c>
      <c r="E18" s="25">
        <v>1</v>
      </c>
      <c r="F18" s="39">
        <v>4000</v>
      </c>
      <c r="G18" s="39">
        <v>4000</v>
      </c>
      <c r="H18" s="35">
        <v>4000</v>
      </c>
      <c r="I18" s="35"/>
      <c r="J18" s="35"/>
      <c r="K18" s="35"/>
      <c r="L18" s="39"/>
      <c r="M18" s="39"/>
      <c r="N18" s="39"/>
      <c r="O18" s="39"/>
      <c r="P18" s="39"/>
      <c r="Q18" s="39"/>
    </row>
    <row r="19" ht="20.25" customHeight="1" spans="1:17">
      <c r="A19" s="38" t="s">
        <v>265</v>
      </c>
      <c r="B19" s="24"/>
      <c r="C19" s="24"/>
      <c r="D19" s="24"/>
      <c r="E19" s="24"/>
      <c r="F19" s="39">
        <v>93600</v>
      </c>
      <c r="G19" s="39">
        <v>93600</v>
      </c>
      <c r="H19" s="39">
        <v>93600</v>
      </c>
      <c r="I19" s="39"/>
      <c r="J19" s="35"/>
      <c r="K19" s="35"/>
      <c r="L19" s="39"/>
      <c r="M19" s="39"/>
      <c r="N19" s="39"/>
      <c r="O19" s="39"/>
      <c r="P19" s="39"/>
      <c r="Q19" s="39"/>
    </row>
    <row r="20" ht="20.25" customHeight="1" spans="1:17">
      <c r="A20" s="24"/>
      <c r="B20" s="24" t="s">
        <v>507</v>
      </c>
      <c r="C20" s="24" t="str">
        <f>"C21040001"&amp;"  "&amp;"物业管理服务"</f>
        <v>C21040001  物业管理服务</v>
      </c>
      <c r="D20" s="40" t="s">
        <v>504</v>
      </c>
      <c r="E20" s="25">
        <v>1</v>
      </c>
      <c r="F20" s="39">
        <v>93600</v>
      </c>
      <c r="G20" s="39">
        <v>93600</v>
      </c>
      <c r="H20" s="35">
        <v>93600</v>
      </c>
      <c r="I20" s="35"/>
      <c r="J20" s="35"/>
      <c r="K20" s="35"/>
      <c r="L20" s="39"/>
      <c r="M20" s="39"/>
      <c r="N20" s="39"/>
      <c r="O20" s="39"/>
      <c r="P20" s="39"/>
      <c r="Q20" s="39"/>
    </row>
    <row r="21" ht="20.25" customHeight="1" spans="1:17">
      <c r="A21" s="38" t="s">
        <v>206</v>
      </c>
      <c r="B21" s="24"/>
      <c r="C21" s="24"/>
      <c r="D21" s="24"/>
      <c r="E21" s="24"/>
      <c r="F21" s="39">
        <v>30000</v>
      </c>
      <c r="G21" s="39">
        <v>30000</v>
      </c>
      <c r="H21" s="39">
        <v>30000</v>
      </c>
      <c r="I21" s="39"/>
      <c r="J21" s="35"/>
      <c r="K21" s="35"/>
      <c r="L21" s="39"/>
      <c r="M21" s="39"/>
      <c r="N21" s="39"/>
      <c r="O21" s="39"/>
      <c r="P21" s="39"/>
      <c r="Q21" s="39"/>
    </row>
    <row r="22" ht="20.25" customHeight="1" spans="1:17">
      <c r="A22" s="24"/>
      <c r="B22" s="24" t="s">
        <v>508</v>
      </c>
      <c r="C22" s="24" t="str">
        <f>"A05040101"&amp;"  "&amp;"复印纸"</f>
        <v>A05040101  复印纸</v>
      </c>
      <c r="D22" s="40" t="s">
        <v>509</v>
      </c>
      <c r="E22" s="25">
        <v>300</v>
      </c>
      <c r="F22" s="39">
        <v>30000</v>
      </c>
      <c r="G22" s="39">
        <v>30000</v>
      </c>
      <c r="H22" s="35">
        <v>30000</v>
      </c>
      <c r="I22" s="35"/>
      <c r="J22" s="35"/>
      <c r="K22" s="35"/>
      <c r="L22" s="39"/>
      <c r="M22" s="39"/>
      <c r="N22" s="39"/>
      <c r="O22" s="39"/>
      <c r="P22" s="39"/>
      <c r="Q22" s="39"/>
    </row>
    <row r="23" ht="20.25" customHeight="1" spans="1:17">
      <c r="A23" s="38" t="s">
        <v>282</v>
      </c>
      <c r="B23" s="24"/>
      <c r="C23" s="24"/>
      <c r="D23" s="24"/>
      <c r="E23" s="24"/>
      <c r="F23" s="39">
        <v>132000</v>
      </c>
      <c r="G23" s="39">
        <v>132000</v>
      </c>
      <c r="H23" s="39">
        <v>132000</v>
      </c>
      <c r="I23" s="39"/>
      <c r="J23" s="35"/>
      <c r="K23" s="35"/>
      <c r="L23" s="39"/>
      <c r="M23" s="39"/>
      <c r="N23" s="39"/>
      <c r="O23" s="39"/>
      <c r="P23" s="39"/>
      <c r="Q23" s="39"/>
    </row>
    <row r="24" ht="20.25" customHeight="1" spans="1:17">
      <c r="A24" s="24"/>
      <c r="B24" s="24" t="s">
        <v>510</v>
      </c>
      <c r="C24" s="24" t="str">
        <f t="shared" si="1"/>
        <v>A05010502  文件柜</v>
      </c>
      <c r="D24" s="40" t="s">
        <v>500</v>
      </c>
      <c r="E24" s="25">
        <v>10</v>
      </c>
      <c r="F24" s="39">
        <v>10000</v>
      </c>
      <c r="G24" s="39">
        <v>10000</v>
      </c>
      <c r="H24" s="35">
        <v>10000</v>
      </c>
      <c r="I24" s="35"/>
      <c r="J24" s="35"/>
      <c r="K24" s="35"/>
      <c r="L24" s="39"/>
      <c r="M24" s="39"/>
      <c r="N24" s="39"/>
      <c r="O24" s="39"/>
      <c r="P24" s="39"/>
      <c r="Q24" s="39"/>
    </row>
    <row r="25" ht="20.25" customHeight="1" spans="1:17">
      <c r="A25" s="24"/>
      <c r="B25" s="24" t="s">
        <v>511</v>
      </c>
      <c r="C25" s="24" t="str">
        <f>"A02010108"&amp;"  "&amp;"便携式计算机"</f>
        <v>A02010108  便携式计算机</v>
      </c>
      <c r="D25" s="40" t="s">
        <v>497</v>
      </c>
      <c r="E25" s="25">
        <v>4</v>
      </c>
      <c r="F25" s="39">
        <v>28000</v>
      </c>
      <c r="G25" s="39">
        <v>28000</v>
      </c>
      <c r="H25" s="35">
        <v>28000</v>
      </c>
      <c r="I25" s="35"/>
      <c r="J25" s="35"/>
      <c r="K25" s="35"/>
      <c r="L25" s="39"/>
      <c r="M25" s="39"/>
      <c r="N25" s="39"/>
      <c r="O25" s="39"/>
      <c r="P25" s="39"/>
      <c r="Q25" s="39"/>
    </row>
    <row r="26" ht="20.25" customHeight="1" spans="1:17">
      <c r="A26" s="24"/>
      <c r="B26" s="24" t="s">
        <v>512</v>
      </c>
      <c r="C26" s="24" t="str">
        <f>"A05010504"&amp;"  "&amp;"保密柜"</f>
        <v>A05010504  保密柜</v>
      </c>
      <c r="D26" s="40" t="s">
        <v>497</v>
      </c>
      <c r="E26" s="25">
        <v>2</v>
      </c>
      <c r="F26" s="39">
        <v>7000</v>
      </c>
      <c r="G26" s="39">
        <v>7000</v>
      </c>
      <c r="H26" s="35">
        <v>7000</v>
      </c>
      <c r="I26" s="35"/>
      <c r="J26" s="35"/>
      <c r="K26" s="35"/>
      <c r="L26" s="39"/>
      <c r="M26" s="39"/>
      <c r="N26" s="39"/>
      <c r="O26" s="39"/>
      <c r="P26" s="39"/>
      <c r="Q26" s="39"/>
    </row>
    <row r="27" ht="20.25" customHeight="1" spans="1:17">
      <c r="A27" s="24"/>
      <c r="B27" s="24" t="s">
        <v>513</v>
      </c>
      <c r="C27" s="24" t="str">
        <f>"A02021301"&amp;"  "&amp;"碎纸机"</f>
        <v>A02021301  碎纸机</v>
      </c>
      <c r="D27" s="40" t="s">
        <v>497</v>
      </c>
      <c r="E27" s="25">
        <v>6</v>
      </c>
      <c r="F27" s="39">
        <v>6000</v>
      </c>
      <c r="G27" s="39">
        <v>6000</v>
      </c>
      <c r="H27" s="35">
        <v>6000</v>
      </c>
      <c r="I27" s="35"/>
      <c r="J27" s="35"/>
      <c r="K27" s="35"/>
      <c r="L27" s="39"/>
      <c r="M27" s="39"/>
      <c r="N27" s="39"/>
      <c r="O27" s="39"/>
      <c r="P27" s="39"/>
      <c r="Q27" s="39"/>
    </row>
    <row r="28" ht="20.25" customHeight="1" spans="1:17">
      <c r="A28" s="24"/>
      <c r="B28" s="24" t="s">
        <v>514</v>
      </c>
      <c r="C28" s="24" t="str">
        <f>"A02021004"&amp;"  "&amp;"A4彩色打印机"</f>
        <v>A02021004  A4彩色打印机</v>
      </c>
      <c r="D28" s="40" t="s">
        <v>497</v>
      </c>
      <c r="E28" s="25">
        <v>5</v>
      </c>
      <c r="F28" s="39">
        <v>15000</v>
      </c>
      <c r="G28" s="39">
        <v>15000</v>
      </c>
      <c r="H28" s="35">
        <v>15000</v>
      </c>
      <c r="I28" s="35"/>
      <c r="J28" s="35"/>
      <c r="K28" s="35"/>
      <c r="L28" s="39"/>
      <c r="M28" s="39"/>
      <c r="N28" s="39"/>
      <c r="O28" s="39"/>
      <c r="P28" s="39"/>
      <c r="Q28" s="39"/>
    </row>
    <row r="29" ht="20.25" customHeight="1" spans="1:17">
      <c r="A29" s="24"/>
      <c r="B29" s="24" t="s">
        <v>515</v>
      </c>
      <c r="C29" s="24" t="str">
        <f t="shared" si="2"/>
        <v>A02021003  A4黑白打印机</v>
      </c>
      <c r="D29" s="40" t="s">
        <v>497</v>
      </c>
      <c r="E29" s="25">
        <v>5</v>
      </c>
      <c r="F29" s="39">
        <v>6000</v>
      </c>
      <c r="G29" s="39">
        <v>6000</v>
      </c>
      <c r="H29" s="35">
        <v>6000</v>
      </c>
      <c r="I29" s="35"/>
      <c r="J29" s="35"/>
      <c r="K29" s="35"/>
      <c r="L29" s="39"/>
      <c r="M29" s="39"/>
      <c r="N29" s="39"/>
      <c r="O29" s="39"/>
      <c r="P29" s="39"/>
      <c r="Q29" s="39"/>
    </row>
    <row r="30" ht="20.25" customHeight="1" spans="1:17">
      <c r="A30" s="24"/>
      <c r="B30" s="24" t="s">
        <v>516</v>
      </c>
      <c r="C30" s="24" t="str">
        <f t="shared" si="0"/>
        <v>A02020400  多功能一体机</v>
      </c>
      <c r="D30" s="40" t="s">
        <v>497</v>
      </c>
      <c r="E30" s="25">
        <v>1</v>
      </c>
      <c r="F30" s="39">
        <v>40000</v>
      </c>
      <c r="G30" s="39">
        <v>40000</v>
      </c>
      <c r="H30" s="35">
        <v>40000</v>
      </c>
      <c r="I30" s="35"/>
      <c r="J30" s="35"/>
      <c r="K30" s="35"/>
      <c r="L30" s="39"/>
      <c r="M30" s="39"/>
      <c r="N30" s="39"/>
      <c r="O30" s="39"/>
      <c r="P30" s="39"/>
      <c r="Q30" s="39"/>
    </row>
    <row r="31" ht="20.25" customHeight="1" spans="1:17">
      <c r="A31" s="24"/>
      <c r="B31" s="24" t="s">
        <v>517</v>
      </c>
      <c r="C31" s="24" t="str">
        <f>"A02010105"&amp;"  "&amp;"台式计算机"</f>
        <v>A02010105  台式计算机</v>
      </c>
      <c r="D31" s="40" t="s">
        <v>497</v>
      </c>
      <c r="E31" s="25">
        <v>4</v>
      </c>
      <c r="F31" s="39">
        <v>20000</v>
      </c>
      <c r="G31" s="39">
        <v>20000</v>
      </c>
      <c r="H31" s="35">
        <v>20000</v>
      </c>
      <c r="I31" s="35"/>
      <c r="J31" s="35"/>
      <c r="K31" s="35"/>
      <c r="L31" s="39"/>
      <c r="M31" s="39"/>
      <c r="N31" s="39"/>
      <c r="O31" s="39"/>
      <c r="P31" s="39"/>
      <c r="Q31" s="39"/>
    </row>
    <row r="32" ht="20.25" customHeight="1" spans="1:17">
      <c r="A32" s="25" t="s">
        <v>32</v>
      </c>
      <c r="B32" s="25"/>
      <c r="C32" s="25"/>
      <c r="D32" s="40"/>
      <c r="E32" s="40"/>
      <c r="F32" s="39">
        <v>321300</v>
      </c>
      <c r="G32" s="39">
        <v>321300</v>
      </c>
      <c r="H32" s="39">
        <v>321300</v>
      </c>
      <c r="I32" s="39"/>
      <c r="J32" s="39"/>
      <c r="K32" s="39"/>
      <c r="L32" s="39"/>
      <c r="M32" s="39"/>
      <c r="N32" s="39"/>
      <c r="O32" s="39"/>
      <c r="P32" s="39"/>
      <c r="Q32" s="39"/>
    </row>
  </sheetData>
  <mergeCells count="17">
    <mergeCell ref="A2:M2"/>
    <mergeCell ref="A3:Q3"/>
    <mergeCell ref="A4:M4"/>
    <mergeCell ref="G5:Q5"/>
    <mergeCell ref="L6:Q6"/>
    <mergeCell ref="A32:E3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1"/>
      <c r="B2" s="21"/>
      <c r="C2" s="21"/>
      <c r="D2" s="21"/>
      <c r="E2" s="21"/>
      <c r="F2" s="21"/>
      <c r="G2" s="21"/>
      <c r="H2" s="21"/>
      <c r="I2" s="21"/>
      <c r="J2" s="21"/>
      <c r="K2" s="21"/>
      <c r="L2" s="21"/>
      <c r="M2" s="21"/>
      <c r="N2" s="21" t="s">
        <v>518</v>
      </c>
    </row>
    <row r="3" ht="45" customHeight="1" spans="1:14">
      <c r="A3" s="32" t="s">
        <v>519</v>
      </c>
      <c r="B3" s="32"/>
      <c r="C3" s="32"/>
      <c r="D3" s="32"/>
      <c r="E3" s="32"/>
      <c r="F3" s="32"/>
      <c r="G3" s="32"/>
      <c r="H3" s="32"/>
      <c r="I3" s="32"/>
      <c r="J3" s="32"/>
      <c r="K3" s="32"/>
      <c r="L3" s="32"/>
      <c r="M3" s="32"/>
      <c r="N3" s="32"/>
    </row>
    <row r="4" ht="20.25" customHeight="1" spans="1:14">
      <c r="A4" s="20" t="str">
        <f>"单位名称："&amp;"中国共产党玉溪市江川区委员会办公室"</f>
        <v>单位名称：中国共产党玉溪市江川区委员会办公室</v>
      </c>
      <c r="B4" s="20"/>
      <c r="C4" s="20"/>
      <c r="D4" s="20"/>
      <c r="E4" s="20"/>
      <c r="F4" s="20"/>
      <c r="G4" s="20"/>
      <c r="H4" s="20"/>
      <c r="I4" s="21"/>
      <c r="J4" s="21"/>
      <c r="K4" s="21"/>
      <c r="L4" s="21"/>
      <c r="M4" s="21"/>
      <c r="N4" s="21" t="s">
        <v>29</v>
      </c>
    </row>
    <row r="5" ht="27.15" customHeight="1" spans="1:14">
      <c r="A5" s="33" t="s">
        <v>486</v>
      </c>
      <c r="B5" s="33" t="s">
        <v>520</v>
      </c>
      <c r="C5" s="33" t="s">
        <v>521</v>
      </c>
      <c r="D5" s="33" t="s">
        <v>161</v>
      </c>
      <c r="E5" s="33"/>
      <c r="F5" s="33"/>
      <c r="G5" s="33"/>
      <c r="H5" s="33"/>
      <c r="I5" s="33"/>
      <c r="J5" s="33"/>
      <c r="K5" s="33"/>
      <c r="L5" s="33"/>
      <c r="M5" s="33"/>
      <c r="N5" s="33"/>
    </row>
    <row r="6" ht="23.4" customHeight="1" spans="1:14">
      <c r="A6" s="33" t="s">
        <v>492</v>
      </c>
      <c r="B6" s="33"/>
      <c r="C6" s="33" t="s">
        <v>522</v>
      </c>
      <c r="D6" s="33" t="s">
        <v>32</v>
      </c>
      <c r="E6" s="33" t="s">
        <v>35</v>
      </c>
      <c r="F6" s="33" t="s">
        <v>493</v>
      </c>
      <c r="G6" s="33" t="s">
        <v>494</v>
      </c>
      <c r="H6" s="33" t="s">
        <v>38</v>
      </c>
      <c r="I6" s="33" t="s">
        <v>495</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4"/>
      <c r="B9" s="24"/>
      <c r="C9" s="24"/>
      <c r="D9" s="35"/>
      <c r="E9" s="35"/>
      <c r="F9" s="35"/>
      <c r="G9" s="35"/>
      <c r="H9" s="35"/>
      <c r="I9" s="35"/>
      <c r="J9" s="35"/>
      <c r="K9" s="35"/>
      <c r="L9" s="35"/>
      <c r="M9" s="35"/>
      <c r="N9" s="35"/>
    </row>
    <row r="10" ht="20.25" customHeight="1" spans="1:14">
      <c r="A10" s="24"/>
      <c r="B10" s="24"/>
      <c r="C10" s="24"/>
      <c r="D10" s="35"/>
      <c r="E10" s="35"/>
      <c r="F10" s="35"/>
      <c r="G10" s="35"/>
      <c r="H10" s="35"/>
      <c r="I10" s="35"/>
      <c r="J10" s="35"/>
      <c r="K10" s="35"/>
      <c r="L10" s="35"/>
      <c r="M10" s="35"/>
      <c r="N10" s="35"/>
    </row>
    <row r="11" ht="20.25" customHeight="1" spans="1:14">
      <c r="A11" s="25" t="s">
        <v>32</v>
      </c>
      <c r="B11" s="25"/>
      <c r="C11" s="25"/>
      <c r="D11" s="35"/>
      <c r="E11" s="35"/>
      <c r="F11" s="35"/>
      <c r="G11" s="35"/>
      <c r="H11" s="35"/>
      <c r="I11" s="35"/>
      <c r="J11" s="35"/>
      <c r="K11" s="35"/>
      <c r="L11" s="35"/>
      <c r="M11" s="35"/>
      <c r="N11" s="35"/>
    </row>
    <row r="12" customHeight="1" spans="1:1">
      <c r="A12" s="19" t="s">
        <v>483</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20"/>
      <c r="B2" s="20"/>
      <c r="C2" s="20"/>
      <c r="D2" s="20"/>
      <c r="E2" s="20"/>
      <c r="F2" s="20"/>
      <c r="G2" s="20"/>
      <c r="H2" s="20"/>
      <c r="I2" s="20"/>
      <c r="J2" s="20"/>
      <c r="K2" s="21" t="s">
        <v>523</v>
      </c>
    </row>
    <row r="3" ht="45.15" customHeight="1" spans="1:11">
      <c r="A3" s="26" t="s">
        <v>524</v>
      </c>
      <c r="B3" s="26"/>
      <c r="C3" s="26"/>
      <c r="D3" s="26"/>
      <c r="E3" s="26"/>
      <c r="F3" s="26"/>
      <c r="G3" s="26"/>
      <c r="H3" s="26"/>
      <c r="I3" s="26"/>
      <c r="J3" s="26"/>
      <c r="K3" s="26"/>
    </row>
    <row r="4" ht="18.75" customHeight="1" spans="1:11">
      <c r="A4" s="20" t="str">
        <f>"单位名称："&amp;"中国共产党玉溪市江川区委员会办公室"</f>
        <v>单位名称：中国共产党玉溪市江川区委员会办公室</v>
      </c>
      <c r="B4" s="20"/>
      <c r="C4" s="20"/>
      <c r="D4" s="20"/>
      <c r="E4" s="20"/>
      <c r="F4" s="20"/>
      <c r="G4" s="20"/>
      <c r="H4" s="20"/>
      <c r="I4" s="20"/>
      <c r="J4" s="20"/>
      <c r="K4" s="21" t="s">
        <v>29</v>
      </c>
    </row>
    <row r="5" ht="22.5" customHeight="1" spans="1:11">
      <c r="A5" s="29" t="s">
        <v>525</v>
      </c>
      <c r="B5" s="29" t="s">
        <v>161</v>
      </c>
      <c r="C5" s="29"/>
      <c r="D5" s="29"/>
      <c r="E5" s="29" t="s">
        <v>526</v>
      </c>
      <c r="F5" s="29"/>
      <c r="G5" s="29"/>
      <c r="H5" s="29"/>
      <c r="I5" s="29"/>
      <c r="J5" s="29"/>
      <c r="K5" s="29"/>
    </row>
    <row r="6" ht="22.5" customHeight="1" spans="1:11">
      <c r="A6" s="29"/>
      <c r="B6" s="29" t="s">
        <v>32</v>
      </c>
      <c r="C6" s="29" t="s">
        <v>35</v>
      </c>
      <c r="D6" s="29" t="s">
        <v>493</v>
      </c>
      <c r="E6" s="30" t="s">
        <v>527</v>
      </c>
      <c r="F6" s="30" t="s">
        <v>528</v>
      </c>
      <c r="G6" s="30" t="s">
        <v>529</v>
      </c>
      <c r="H6" s="30" t="s">
        <v>530</v>
      </c>
      <c r="I6" s="30" t="s">
        <v>531</v>
      </c>
      <c r="J6" s="30" t="s">
        <v>532</v>
      </c>
      <c r="K6" s="30" t="s">
        <v>533</v>
      </c>
    </row>
    <row r="7" ht="18.75" customHeight="1" spans="1:11">
      <c r="A7" s="25" t="s">
        <v>46</v>
      </c>
      <c r="B7" s="25" t="s">
        <v>47</v>
      </c>
      <c r="C7" s="25" t="s">
        <v>48</v>
      </c>
      <c r="D7" s="25" t="s">
        <v>49</v>
      </c>
      <c r="E7" s="25" t="s">
        <v>50</v>
      </c>
      <c r="F7" s="25" t="s">
        <v>51</v>
      </c>
      <c r="G7" s="25" t="s">
        <v>52</v>
      </c>
      <c r="H7" s="25" t="s">
        <v>53</v>
      </c>
      <c r="I7" s="25" t="s">
        <v>54</v>
      </c>
      <c r="J7" s="25" t="s">
        <v>71</v>
      </c>
      <c r="K7" s="25" t="s">
        <v>534</v>
      </c>
    </row>
    <row r="8" ht="18.75" customHeight="1" spans="1:11">
      <c r="A8" s="24"/>
      <c r="B8" s="24"/>
      <c r="C8" s="24"/>
      <c r="D8" s="24"/>
      <c r="E8" s="24"/>
      <c r="F8" s="24"/>
      <c r="G8" s="24"/>
      <c r="H8" s="24"/>
      <c r="I8" s="24"/>
      <c r="J8" s="24"/>
      <c r="K8" s="24"/>
    </row>
    <row r="9" ht="18.75" customHeight="1" spans="1:11">
      <c r="A9" s="25"/>
      <c r="B9" s="24"/>
      <c r="C9" s="24"/>
      <c r="D9" s="24"/>
      <c r="E9" s="24"/>
      <c r="F9" s="24"/>
      <c r="G9" s="24"/>
      <c r="H9" s="24"/>
      <c r="I9" s="24"/>
      <c r="J9" s="24"/>
      <c r="K9" s="24"/>
    </row>
    <row r="10" customHeight="1" spans="1:1">
      <c r="A10" s="19" t="s">
        <v>483</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535</v>
      </c>
    </row>
    <row r="3" ht="52.05" customHeight="1" spans="1:10">
      <c r="A3" s="26" t="s">
        <v>536</v>
      </c>
      <c r="B3" s="27"/>
      <c r="C3" s="27"/>
      <c r="D3" s="27"/>
      <c r="E3" s="27"/>
      <c r="F3" s="27"/>
      <c r="G3" s="27"/>
      <c r="H3" s="27"/>
      <c r="I3" s="27"/>
      <c r="J3" s="27"/>
    </row>
    <row r="4" ht="21.3" customHeight="1" spans="1:10">
      <c r="A4" s="20" t="str">
        <f>"单位名称："&amp;"中国共产党玉溪市江川区委员会办公室"</f>
        <v>单位名称：中国共产党玉溪市江川区委员会办公室</v>
      </c>
      <c r="B4" s="20"/>
      <c r="C4" s="20"/>
      <c r="D4" s="28"/>
      <c r="E4" s="28"/>
      <c r="F4" s="28"/>
      <c r="G4" s="28"/>
      <c r="H4" s="28"/>
      <c r="I4" s="28"/>
      <c r="J4" s="28"/>
    </row>
    <row r="5" ht="27.15" customHeight="1" spans="1:10">
      <c r="A5" s="23" t="s">
        <v>525</v>
      </c>
      <c r="B5" s="23" t="s">
        <v>295</v>
      </c>
      <c r="C5" s="23" t="s">
        <v>296</v>
      </c>
      <c r="D5" s="23" t="s">
        <v>297</v>
      </c>
      <c r="E5" s="23" t="s">
        <v>298</v>
      </c>
      <c r="F5" s="23" t="s">
        <v>299</v>
      </c>
      <c r="G5" s="23" t="s">
        <v>300</v>
      </c>
      <c r="H5" s="23" t="s">
        <v>301</v>
      </c>
      <c r="I5" s="23" t="s">
        <v>302</v>
      </c>
      <c r="J5" s="23" t="s">
        <v>303</v>
      </c>
    </row>
    <row r="6" ht="18.75" customHeight="1" spans="1:10">
      <c r="A6" s="23" t="s">
        <v>46</v>
      </c>
      <c r="B6" s="23" t="s">
        <v>47</v>
      </c>
      <c r="C6" s="23" t="s">
        <v>48</v>
      </c>
      <c r="D6" s="23" t="s">
        <v>49</v>
      </c>
      <c r="E6" s="23" t="s">
        <v>50</v>
      </c>
      <c r="F6" s="23" t="s">
        <v>51</v>
      </c>
      <c r="G6" s="23" t="s">
        <v>52</v>
      </c>
      <c r="H6" s="23" t="s">
        <v>53</v>
      </c>
      <c r="I6" s="23" t="s">
        <v>54</v>
      </c>
      <c r="J6" s="23" t="s">
        <v>71</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s="19" t="s">
        <v>483</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0"/>
      <c r="B2" s="20"/>
      <c r="C2" s="20"/>
      <c r="D2" s="20"/>
      <c r="E2" s="20"/>
      <c r="F2" s="20"/>
      <c r="G2" s="20"/>
      <c r="H2" s="21" t="s">
        <v>537</v>
      </c>
    </row>
    <row r="3" ht="41.4" customHeight="1" spans="1:8">
      <c r="A3" s="22" t="s">
        <v>538</v>
      </c>
      <c r="B3" s="22"/>
      <c r="C3" s="22"/>
      <c r="D3" s="22"/>
      <c r="E3" s="22"/>
      <c r="F3" s="22"/>
      <c r="G3" s="22"/>
      <c r="H3" s="22"/>
    </row>
    <row r="4" ht="18.75" customHeight="1" spans="1:8">
      <c r="A4" s="20" t="str">
        <f>"单位名称："&amp;"中国共产党玉溪市江川区委员会办公室"</f>
        <v>单位名称：中国共产党玉溪市江川区委员会办公室</v>
      </c>
      <c r="B4" s="20"/>
      <c r="C4" s="20"/>
      <c r="D4" s="20"/>
      <c r="E4" s="20"/>
      <c r="F4" s="20"/>
      <c r="G4" s="20"/>
      <c r="H4" s="20"/>
    </row>
    <row r="5" ht="18.75" customHeight="1" spans="1:8">
      <c r="A5" s="23" t="s">
        <v>154</v>
      </c>
      <c r="B5" s="23" t="s">
        <v>539</v>
      </c>
      <c r="C5" s="23" t="s">
        <v>540</v>
      </c>
      <c r="D5" s="23" t="s">
        <v>541</v>
      </c>
      <c r="E5" s="23" t="s">
        <v>489</v>
      </c>
      <c r="F5" s="23" t="s">
        <v>542</v>
      </c>
      <c r="G5" s="23"/>
      <c r="H5" s="23"/>
    </row>
    <row r="6" ht="18.75" customHeight="1" spans="1:8">
      <c r="A6" s="23"/>
      <c r="B6" s="23"/>
      <c r="C6" s="23"/>
      <c r="D6" s="23"/>
      <c r="E6" s="23"/>
      <c r="F6" s="23" t="s">
        <v>490</v>
      </c>
      <c r="G6" s="23" t="s">
        <v>543</v>
      </c>
      <c r="H6" s="23" t="s">
        <v>544</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9" customHeight="1" spans="1:1">
      <c r="A9" s="19" t="s">
        <v>483</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7.1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545</v>
      </c>
    </row>
    <row r="3" ht="45" customHeight="1" spans="1:11">
      <c r="A3" s="4" t="s">
        <v>546</v>
      </c>
      <c r="B3" s="4"/>
      <c r="C3" s="4"/>
      <c r="D3" s="4"/>
      <c r="E3" s="4"/>
      <c r="F3" s="4"/>
      <c r="G3" s="4"/>
      <c r="H3" s="4"/>
      <c r="I3" s="4"/>
      <c r="J3" s="4"/>
      <c r="K3" s="4"/>
    </row>
    <row r="4" ht="18.75" customHeight="1" spans="1:11">
      <c r="A4" s="5" t="str">
        <f>"单位名称："&amp;"中国共产党玉溪市江川区委员会办公室"</f>
        <v>单位名称：中国共产党玉溪市江川区委员会办公室</v>
      </c>
      <c r="B4" s="5"/>
      <c r="C4" s="5"/>
      <c r="D4" s="5"/>
      <c r="E4" s="5"/>
      <c r="F4" s="5"/>
      <c r="G4" s="5"/>
      <c r="H4" s="6"/>
      <c r="I4" s="6"/>
      <c r="J4" s="6"/>
      <c r="K4" s="6" t="s">
        <v>29</v>
      </c>
    </row>
    <row r="5" ht="18.75" customHeight="1" spans="1:11">
      <c r="A5" s="13" t="s">
        <v>257</v>
      </c>
      <c r="B5" s="13" t="s">
        <v>156</v>
      </c>
      <c r="C5" s="13" t="s">
        <v>258</v>
      </c>
      <c r="D5" s="13" t="s">
        <v>157</v>
      </c>
      <c r="E5" s="13" t="s">
        <v>158</v>
      </c>
      <c r="F5" s="13" t="s">
        <v>259</v>
      </c>
      <c r="G5" s="13" t="s">
        <v>160</v>
      </c>
      <c r="H5" s="13" t="s">
        <v>32</v>
      </c>
      <c r="I5" s="13" t="s">
        <v>547</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s="19" t="s">
        <v>483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tabSelected="1" workbookViewId="0">
      <pane ySplit="1" topLeftCell="A2" activePane="bottomLeft" state="frozen"/>
      <selection/>
      <selection pane="bottomLeft" activeCell="G21" sqref="G2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548</v>
      </c>
    </row>
    <row r="3" ht="45" customHeight="1" spans="1:7">
      <c r="A3" s="4" t="s">
        <v>549</v>
      </c>
      <c r="B3" s="4"/>
      <c r="C3" s="4"/>
      <c r="D3" s="4"/>
      <c r="E3" s="4"/>
      <c r="F3" s="4"/>
      <c r="G3" s="4"/>
    </row>
    <row r="4" ht="24.15" customHeight="1" spans="1:7">
      <c r="A4" s="5" t="str">
        <f>"单位名称："&amp;"中国共产党玉溪市江川区委员会办公室"</f>
        <v>单位名称：中国共产党玉溪市江川区委员会办公室</v>
      </c>
      <c r="B4" s="5"/>
      <c r="C4" s="5"/>
      <c r="D4" s="5"/>
      <c r="E4" s="6"/>
      <c r="F4" s="6"/>
      <c r="G4" s="6" t="s">
        <v>29</v>
      </c>
    </row>
    <row r="5" ht="18.75" customHeight="1" spans="1:7">
      <c r="A5" s="7" t="s">
        <v>258</v>
      </c>
      <c r="B5" s="7" t="s">
        <v>257</v>
      </c>
      <c r="C5" s="7" t="s">
        <v>156</v>
      </c>
      <c r="D5" s="7" t="s">
        <v>550</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263</v>
      </c>
      <c r="C9" s="10" t="s">
        <v>262</v>
      </c>
      <c r="D9" s="9" t="s">
        <v>551</v>
      </c>
      <c r="E9" s="11">
        <v>34600</v>
      </c>
      <c r="F9" s="11"/>
      <c r="G9" s="11"/>
    </row>
    <row r="10" ht="20.25" customHeight="1" spans="1:7">
      <c r="A10" s="9" t="s">
        <v>56</v>
      </c>
      <c r="B10" s="9" t="s">
        <v>263</v>
      </c>
      <c r="C10" s="10" t="s">
        <v>265</v>
      </c>
      <c r="D10" s="9" t="s">
        <v>551</v>
      </c>
      <c r="E10" s="11">
        <v>93600</v>
      </c>
      <c r="F10" s="11"/>
      <c r="G10" s="11"/>
    </row>
    <row r="11" ht="20.25" customHeight="1" spans="1:7">
      <c r="A11" s="9" t="s">
        <v>56</v>
      </c>
      <c r="B11" s="9" t="s">
        <v>263</v>
      </c>
      <c r="C11" s="10" t="s">
        <v>271</v>
      </c>
      <c r="D11" s="9" t="s">
        <v>551</v>
      </c>
      <c r="E11" s="11">
        <v>19500</v>
      </c>
      <c r="F11" s="11"/>
      <c r="G11" s="11"/>
    </row>
    <row r="12" ht="20.25" customHeight="1" spans="1:7">
      <c r="A12" s="9" t="s">
        <v>56</v>
      </c>
      <c r="B12" s="9" t="s">
        <v>276</v>
      </c>
      <c r="C12" s="10" t="s">
        <v>275</v>
      </c>
      <c r="D12" s="9" t="s">
        <v>551</v>
      </c>
      <c r="E12" s="11">
        <v>20000</v>
      </c>
      <c r="F12" s="11"/>
      <c r="G12" s="11"/>
    </row>
    <row r="13" ht="20.25" customHeight="1" spans="1:7">
      <c r="A13" s="9" t="s">
        <v>56</v>
      </c>
      <c r="B13" s="9" t="s">
        <v>263</v>
      </c>
      <c r="C13" s="10" t="s">
        <v>278</v>
      </c>
      <c r="D13" s="9" t="s">
        <v>551</v>
      </c>
      <c r="E13" s="11">
        <v>60000</v>
      </c>
      <c r="F13" s="11"/>
      <c r="G13" s="11"/>
    </row>
    <row r="14" ht="20.25" customHeight="1" spans="1:7">
      <c r="A14" s="9" t="s">
        <v>56</v>
      </c>
      <c r="B14" s="9" t="s">
        <v>263</v>
      </c>
      <c r="C14" s="10" t="s">
        <v>280</v>
      </c>
      <c r="D14" s="9" t="s">
        <v>551</v>
      </c>
      <c r="E14" s="11">
        <v>50000</v>
      </c>
      <c r="F14" s="11"/>
      <c r="G14" s="11"/>
    </row>
    <row r="15" ht="20.25" customHeight="1" spans="1:7">
      <c r="A15" s="9" t="s">
        <v>56</v>
      </c>
      <c r="B15" s="9" t="s">
        <v>276</v>
      </c>
      <c r="C15" s="10" t="s">
        <v>282</v>
      </c>
      <c r="D15" s="9" t="s">
        <v>551</v>
      </c>
      <c r="E15" s="11">
        <v>800000</v>
      </c>
      <c r="F15" s="11"/>
      <c r="G15" s="11"/>
    </row>
    <row r="16" ht="20.25" customHeight="1" spans="1:7">
      <c r="A16" s="9" t="s">
        <v>56</v>
      </c>
      <c r="B16" s="9" t="s">
        <v>263</v>
      </c>
      <c r="C16" s="10" t="s">
        <v>286</v>
      </c>
      <c r="D16" s="9" t="s">
        <v>551</v>
      </c>
      <c r="E16" s="11">
        <v>60000</v>
      </c>
      <c r="F16" s="11"/>
      <c r="G16" s="11"/>
    </row>
    <row r="17" ht="20.25" customHeight="1" spans="1:7">
      <c r="A17" s="9" t="s">
        <v>56</v>
      </c>
      <c r="B17" s="9" t="s">
        <v>276</v>
      </c>
      <c r="C17" s="10" t="s">
        <v>288</v>
      </c>
      <c r="D17" s="9" t="s">
        <v>551</v>
      </c>
      <c r="E17" s="11">
        <v>90000</v>
      </c>
      <c r="F17" s="11"/>
      <c r="G17" s="11"/>
    </row>
    <row r="18" ht="20.25" customHeight="1" spans="1:7">
      <c r="A18" s="9" t="s">
        <v>56</v>
      </c>
      <c r="B18" s="9" t="s">
        <v>263</v>
      </c>
      <c r="C18" s="10" t="s">
        <v>290</v>
      </c>
      <c r="D18" s="9" t="s">
        <v>551</v>
      </c>
      <c r="E18" s="11">
        <v>400000</v>
      </c>
      <c r="F18" s="11"/>
      <c r="G18" s="11"/>
    </row>
    <row r="19" ht="20.25" customHeight="1" spans="1:7">
      <c r="A19" s="12" t="s">
        <v>32</v>
      </c>
      <c r="B19" s="12"/>
      <c r="C19" s="12"/>
      <c r="D19" s="12"/>
      <c r="E19" s="11">
        <v>1627700</v>
      </c>
      <c r="F19" s="11"/>
      <c r="G19" s="11"/>
    </row>
  </sheetData>
  <mergeCells count="11">
    <mergeCell ref="A3:G3"/>
    <mergeCell ref="A4:D4"/>
    <mergeCell ref="E5:G5"/>
    <mergeCell ref="A19:D19"/>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"单位名称："&amp;"中国共产党玉溪市江川区委员会办公室"</f>
        <v>单位名称：中国共产党玉溪市江川区委员会办公室</v>
      </c>
      <c r="B4" s="5"/>
      <c r="C4" s="5"/>
      <c r="D4" s="5"/>
      <c r="E4" s="55"/>
      <c r="F4" s="55"/>
      <c r="G4" s="55"/>
      <c r="H4" s="55"/>
      <c r="I4" s="6"/>
      <c r="J4" s="6"/>
      <c r="K4" s="6"/>
      <c r="L4" s="6"/>
      <c r="M4" s="6"/>
      <c r="N4" s="6"/>
      <c r="O4" s="6"/>
      <c r="P4" s="6"/>
      <c r="Q4" s="6"/>
      <c r="R4" s="6"/>
      <c r="S4" s="6" t="s">
        <v>29</v>
      </c>
    </row>
    <row r="5" ht="18.75" customHeight="1" spans="1:19">
      <c r="A5" s="13" t="s">
        <v>30</v>
      </c>
      <c r="B5" s="73" t="s">
        <v>31</v>
      </c>
      <c r="C5" s="73" t="s">
        <v>32</v>
      </c>
      <c r="D5" s="73" t="s">
        <v>33</v>
      </c>
      <c r="E5" s="73"/>
      <c r="F5" s="73"/>
      <c r="G5" s="73"/>
      <c r="H5" s="73"/>
      <c r="I5" s="73"/>
      <c r="J5" s="76"/>
      <c r="K5" s="76"/>
      <c r="L5" s="76"/>
      <c r="M5" s="76"/>
      <c r="N5" s="76"/>
      <c r="O5" s="73" t="s">
        <v>20</v>
      </c>
      <c r="P5" s="73"/>
      <c r="Q5" s="73"/>
      <c r="R5" s="73"/>
      <c r="S5" s="73"/>
    </row>
    <row r="6" ht="18.75" customHeight="1" spans="1:19">
      <c r="A6" s="13"/>
      <c r="B6" s="73"/>
      <c r="C6" s="73"/>
      <c r="D6" s="74" t="s">
        <v>34</v>
      </c>
      <c r="E6" s="74" t="s">
        <v>35</v>
      </c>
      <c r="F6" s="74" t="s">
        <v>36</v>
      </c>
      <c r="G6" s="74" t="s">
        <v>37</v>
      </c>
      <c r="H6" s="74" t="s">
        <v>38</v>
      </c>
      <c r="I6" s="77" t="s">
        <v>39</v>
      </c>
      <c r="J6" s="78"/>
      <c r="K6" s="78"/>
      <c r="L6" s="78"/>
      <c r="M6" s="78"/>
      <c r="N6" s="78"/>
      <c r="O6" s="77" t="s">
        <v>34</v>
      </c>
      <c r="P6" s="77" t="s">
        <v>35</v>
      </c>
      <c r="Q6" s="77" t="s">
        <v>36</v>
      </c>
      <c r="R6" s="77" t="s">
        <v>37</v>
      </c>
      <c r="S6" s="74" t="s">
        <v>40</v>
      </c>
    </row>
    <row r="7" ht="18.75" customHeight="1" spans="1:19">
      <c r="A7" s="13"/>
      <c r="B7" s="73"/>
      <c r="C7" s="73"/>
      <c r="D7" s="74"/>
      <c r="E7" s="74"/>
      <c r="F7" s="74"/>
      <c r="G7" s="74"/>
      <c r="H7" s="74"/>
      <c r="I7" s="77" t="s">
        <v>34</v>
      </c>
      <c r="J7" s="77" t="s">
        <v>41</v>
      </c>
      <c r="K7" s="77" t="s">
        <v>42</v>
      </c>
      <c r="L7" s="77" t="s">
        <v>43</v>
      </c>
      <c r="M7" s="77" t="s">
        <v>44</v>
      </c>
      <c r="N7" s="77" t="s">
        <v>45</v>
      </c>
      <c r="O7" s="77"/>
      <c r="P7" s="77"/>
      <c r="Q7" s="77"/>
      <c r="R7" s="77"/>
      <c r="S7" s="74"/>
    </row>
    <row r="8" ht="18.75" customHeight="1" spans="1:19">
      <c r="A8" s="75" t="s">
        <v>46</v>
      </c>
      <c r="B8" s="14" t="s">
        <v>47</v>
      </c>
      <c r="C8" s="14" t="s">
        <v>48</v>
      </c>
      <c r="D8" s="14" t="s">
        <v>49</v>
      </c>
      <c r="E8" s="75" t="s">
        <v>50</v>
      </c>
      <c r="F8" s="14" t="s">
        <v>51</v>
      </c>
      <c r="G8" s="14" t="s">
        <v>52</v>
      </c>
      <c r="H8" s="75"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13738319.95</v>
      </c>
      <c r="D9" s="17">
        <v>13471219.95</v>
      </c>
      <c r="E9" s="17">
        <v>13471219.95</v>
      </c>
      <c r="F9" s="17"/>
      <c r="G9" s="17"/>
      <c r="H9" s="17"/>
      <c r="I9" s="17">
        <v>267100</v>
      </c>
      <c r="J9" s="17"/>
      <c r="K9" s="17"/>
      <c r="L9" s="17"/>
      <c r="M9" s="17"/>
      <c r="N9" s="17">
        <v>267100</v>
      </c>
      <c r="O9" s="17"/>
      <c r="P9" s="17"/>
      <c r="Q9" s="17"/>
      <c r="R9" s="17"/>
      <c r="S9" s="17"/>
    </row>
    <row r="10" ht="20.25" customHeight="1" spans="1:19">
      <c r="A10" s="66" t="s">
        <v>57</v>
      </c>
      <c r="B10" s="66" t="s">
        <v>56</v>
      </c>
      <c r="C10" s="17">
        <v>13738319.95</v>
      </c>
      <c r="D10" s="17">
        <v>13471219.95</v>
      </c>
      <c r="E10" s="17">
        <v>13471219.95</v>
      </c>
      <c r="F10" s="17"/>
      <c r="G10" s="17"/>
      <c r="H10" s="17"/>
      <c r="I10" s="17">
        <v>267100</v>
      </c>
      <c r="J10" s="17"/>
      <c r="K10" s="17"/>
      <c r="L10" s="17"/>
      <c r="M10" s="17"/>
      <c r="N10" s="17">
        <v>267100</v>
      </c>
      <c r="O10" s="24"/>
      <c r="P10" s="24"/>
      <c r="Q10" s="24"/>
      <c r="R10" s="24"/>
      <c r="S10" s="24"/>
    </row>
    <row r="11" ht="20.25" customHeight="1" spans="1:19">
      <c r="A11" s="48" t="s">
        <v>32</v>
      </c>
      <c r="B11" s="48"/>
      <c r="C11" s="17">
        <v>13738319.95</v>
      </c>
      <c r="D11" s="17">
        <v>13471219.95</v>
      </c>
      <c r="E11" s="17">
        <v>13471219.95</v>
      </c>
      <c r="F11" s="17"/>
      <c r="G11" s="17"/>
      <c r="H11" s="17"/>
      <c r="I11" s="17">
        <v>267100</v>
      </c>
      <c r="J11" s="17"/>
      <c r="K11" s="17"/>
      <c r="L11" s="17"/>
      <c r="M11" s="17"/>
      <c r="N11" s="17">
        <v>267100</v>
      </c>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6"/>
  <sheetViews>
    <sheetView showZeros="0" workbookViewId="0">
      <pane ySplit="1" topLeftCell="A2" activePane="bottomLeft" state="frozen"/>
      <selection/>
      <selection pane="bottomLeft" activeCell="F36" sqref="F36"/>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4"/>
      <c r="L3" s="54"/>
      <c r="M3" s="54"/>
      <c r="N3" s="54"/>
      <c r="O3" s="54"/>
    </row>
    <row r="4" ht="18.75" customHeight="1" spans="1:15">
      <c r="A4" s="44" t="str">
        <f>"单位名称："&amp;"中国共产党玉溪市江川区委员会办公室"</f>
        <v>单位名称：中国共产党玉溪市江川区委员会办公室</v>
      </c>
      <c r="B4" s="44"/>
      <c r="C4" s="44"/>
      <c r="D4" s="44"/>
      <c r="E4" s="44"/>
      <c r="F4" s="44"/>
      <c r="G4" s="44"/>
      <c r="H4" s="44"/>
      <c r="I4" s="44"/>
      <c r="J4" s="3"/>
      <c r="K4" s="3"/>
      <c r="L4" s="3"/>
      <c r="M4" s="3"/>
      <c r="N4" s="3"/>
      <c r="O4" s="3" t="s">
        <v>29</v>
      </c>
    </row>
    <row r="5" ht="18.75" customHeight="1" spans="1:15">
      <c r="A5" s="13" t="s">
        <v>60</v>
      </c>
      <c r="B5" s="13" t="s">
        <v>61</v>
      </c>
      <c r="C5" s="47" t="s">
        <v>32</v>
      </c>
      <c r="D5" s="47" t="s">
        <v>35</v>
      </c>
      <c r="E5" s="47"/>
      <c r="F5" s="47"/>
      <c r="G5" s="13" t="s">
        <v>36</v>
      </c>
      <c r="H5" s="47" t="s">
        <v>37</v>
      </c>
      <c r="I5" s="13" t="s">
        <v>62</v>
      </c>
      <c r="J5" s="47" t="s">
        <v>63</v>
      </c>
      <c r="K5" s="47"/>
      <c r="L5" s="47"/>
      <c r="M5" s="47"/>
      <c r="N5" s="47"/>
      <c r="O5" s="47"/>
    </row>
    <row r="6" ht="18.75" customHeight="1" spans="1:15">
      <c r="A6" s="13"/>
      <c r="B6" s="13"/>
      <c r="C6" s="47"/>
      <c r="D6" s="47" t="s">
        <v>34</v>
      </c>
      <c r="E6" s="47" t="s">
        <v>64</v>
      </c>
      <c r="F6" s="47" t="s">
        <v>65</v>
      </c>
      <c r="G6" s="13"/>
      <c r="H6" s="47"/>
      <c r="I6" s="13"/>
      <c r="J6" s="47" t="s">
        <v>34</v>
      </c>
      <c r="K6" s="47"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9924387.76</v>
      </c>
      <c r="D8" s="17">
        <v>9657287.76</v>
      </c>
      <c r="E8" s="17">
        <v>8029587.76</v>
      </c>
      <c r="F8" s="17">
        <v>1627700</v>
      </c>
      <c r="G8" s="17"/>
      <c r="H8" s="17"/>
      <c r="I8" s="17"/>
      <c r="J8" s="17">
        <v>267100</v>
      </c>
      <c r="K8" s="17"/>
      <c r="L8" s="17"/>
      <c r="M8" s="17"/>
      <c r="N8" s="17"/>
      <c r="O8" s="17">
        <v>267100</v>
      </c>
    </row>
    <row r="9" ht="20.25" customHeight="1" spans="1:15">
      <c r="A9" s="66" t="s">
        <v>74</v>
      </c>
      <c r="B9" s="66" t="s">
        <v>75</v>
      </c>
      <c r="C9" s="17">
        <v>50000</v>
      </c>
      <c r="D9" s="17">
        <v>50000</v>
      </c>
      <c r="E9" s="17"/>
      <c r="F9" s="17">
        <v>50000</v>
      </c>
      <c r="G9" s="17"/>
      <c r="H9" s="17"/>
      <c r="I9" s="17"/>
      <c r="J9" s="17"/>
      <c r="K9" s="17"/>
      <c r="L9" s="17"/>
      <c r="M9" s="17"/>
      <c r="N9" s="17"/>
      <c r="O9" s="17"/>
    </row>
    <row r="10" ht="20.25" customHeight="1" spans="1:15">
      <c r="A10" s="67" t="s">
        <v>76</v>
      </c>
      <c r="B10" s="67" t="s">
        <v>77</v>
      </c>
      <c r="C10" s="17">
        <v>50000</v>
      </c>
      <c r="D10" s="17">
        <v>50000</v>
      </c>
      <c r="E10" s="17"/>
      <c r="F10" s="17">
        <v>50000</v>
      </c>
      <c r="G10" s="17"/>
      <c r="H10" s="17"/>
      <c r="I10" s="17"/>
      <c r="J10" s="17"/>
      <c r="K10" s="17"/>
      <c r="L10" s="17"/>
      <c r="M10" s="17"/>
      <c r="N10" s="17"/>
      <c r="O10" s="17"/>
    </row>
    <row r="11" ht="20.25" customHeight="1" spans="1:15">
      <c r="A11" s="66" t="s">
        <v>78</v>
      </c>
      <c r="B11" s="66" t="s">
        <v>79</v>
      </c>
      <c r="C11" s="17">
        <v>120100</v>
      </c>
      <c r="D11" s="17">
        <v>113100</v>
      </c>
      <c r="E11" s="17"/>
      <c r="F11" s="17">
        <v>113100</v>
      </c>
      <c r="G11" s="17"/>
      <c r="H11" s="17"/>
      <c r="I11" s="17"/>
      <c r="J11" s="17">
        <v>7000</v>
      </c>
      <c r="K11" s="17"/>
      <c r="L11" s="17"/>
      <c r="M11" s="17"/>
      <c r="N11" s="17"/>
      <c r="O11" s="17">
        <v>7000</v>
      </c>
    </row>
    <row r="12" ht="20.25" customHeight="1" spans="1:15">
      <c r="A12" s="67" t="s">
        <v>80</v>
      </c>
      <c r="B12" s="67" t="s">
        <v>81</v>
      </c>
      <c r="C12" s="17">
        <v>120100</v>
      </c>
      <c r="D12" s="17">
        <v>113100</v>
      </c>
      <c r="E12" s="17"/>
      <c r="F12" s="17">
        <v>113100</v>
      </c>
      <c r="G12" s="17"/>
      <c r="H12" s="17"/>
      <c r="I12" s="17"/>
      <c r="J12" s="17">
        <v>7000</v>
      </c>
      <c r="K12" s="17"/>
      <c r="L12" s="17"/>
      <c r="M12" s="17"/>
      <c r="N12" s="17"/>
      <c r="O12" s="17">
        <v>7000</v>
      </c>
    </row>
    <row r="13" ht="20.25" customHeight="1" spans="1:15">
      <c r="A13" s="66" t="s">
        <v>82</v>
      </c>
      <c r="B13" s="66" t="s">
        <v>83</v>
      </c>
      <c r="C13" s="17">
        <v>474596</v>
      </c>
      <c r="D13" s="17">
        <v>214496</v>
      </c>
      <c r="E13" s="17">
        <v>134496</v>
      </c>
      <c r="F13" s="17">
        <v>80000</v>
      </c>
      <c r="G13" s="17"/>
      <c r="H13" s="17"/>
      <c r="I13" s="17"/>
      <c r="J13" s="17">
        <v>260100</v>
      </c>
      <c r="K13" s="17"/>
      <c r="L13" s="17"/>
      <c r="M13" s="17"/>
      <c r="N13" s="17"/>
      <c r="O13" s="17">
        <v>260100</v>
      </c>
    </row>
    <row r="14" ht="20.25" customHeight="1" spans="1:15">
      <c r="A14" s="67" t="s">
        <v>84</v>
      </c>
      <c r="B14" s="67" t="s">
        <v>77</v>
      </c>
      <c r="C14" s="17">
        <v>474596</v>
      </c>
      <c r="D14" s="17">
        <v>214496</v>
      </c>
      <c r="E14" s="17">
        <v>134496</v>
      </c>
      <c r="F14" s="17">
        <v>80000</v>
      </c>
      <c r="G14" s="17"/>
      <c r="H14" s="17"/>
      <c r="I14" s="17"/>
      <c r="J14" s="17">
        <v>260100</v>
      </c>
      <c r="K14" s="17"/>
      <c r="L14" s="17"/>
      <c r="M14" s="17"/>
      <c r="N14" s="17"/>
      <c r="O14" s="17">
        <v>260100</v>
      </c>
    </row>
    <row r="15" ht="20.25" customHeight="1" spans="1:15">
      <c r="A15" s="66" t="s">
        <v>85</v>
      </c>
      <c r="B15" s="66" t="s">
        <v>86</v>
      </c>
      <c r="C15" s="17">
        <v>9279691.76</v>
      </c>
      <c r="D15" s="17">
        <v>9279691.76</v>
      </c>
      <c r="E15" s="17">
        <v>7895091.76</v>
      </c>
      <c r="F15" s="17">
        <v>1384600</v>
      </c>
      <c r="G15" s="17"/>
      <c r="H15" s="17"/>
      <c r="I15" s="17"/>
      <c r="J15" s="17"/>
      <c r="K15" s="17"/>
      <c r="L15" s="17"/>
      <c r="M15" s="17"/>
      <c r="N15" s="17"/>
      <c r="O15" s="17"/>
    </row>
    <row r="16" ht="20.25" customHeight="1" spans="1:15">
      <c r="A16" s="67" t="s">
        <v>87</v>
      </c>
      <c r="B16" s="67" t="s">
        <v>77</v>
      </c>
      <c r="C16" s="17">
        <v>9189691.76</v>
      </c>
      <c r="D16" s="17">
        <v>9189691.76</v>
      </c>
      <c r="E16" s="17">
        <v>7895091.76</v>
      </c>
      <c r="F16" s="17">
        <v>1294600</v>
      </c>
      <c r="G16" s="17"/>
      <c r="H16" s="17"/>
      <c r="I16" s="17"/>
      <c r="J16" s="17"/>
      <c r="K16" s="17"/>
      <c r="L16" s="17"/>
      <c r="M16" s="17"/>
      <c r="N16" s="17"/>
      <c r="O16" s="17"/>
    </row>
    <row r="17" ht="22.5" spans="1:15">
      <c r="A17" s="67" t="s">
        <v>88</v>
      </c>
      <c r="B17" s="67" t="s">
        <v>89</v>
      </c>
      <c r="C17" s="17">
        <v>90000</v>
      </c>
      <c r="D17" s="17">
        <v>90000</v>
      </c>
      <c r="E17" s="17"/>
      <c r="F17" s="17">
        <v>90000</v>
      </c>
      <c r="G17" s="17"/>
      <c r="H17" s="17"/>
      <c r="I17" s="17"/>
      <c r="J17" s="17"/>
      <c r="K17" s="17"/>
      <c r="L17" s="17"/>
      <c r="M17" s="17"/>
      <c r="N17" s="17"/>
      <c r="O17" s="17"/>
    </row>
    <row r="18" ht="20.25" customHeight="1" spans="1:15">
      <c r="A18" s="16" t="s">
        <v>90</v>
      </c>
      <c r="B18" s="16" t="s">
        <v>91</v>
      </c>
      <c r="C18" s="17">
        <v>1915094.91</v>
      </c>
      <c r="D18" s="17">
        <v>1915094.91</v>
      </c>
      <c r="E18" s="17">
        <v>1915094.91</v>
      </c>
      <c r="F18" s="17"/>
      <c r="G18" s="17"/>
      <c r="H18" s="17"/>
      <c r="I18" s="17"/>
      <c r="J18" s="17"/>
      <c r="K18" s="17"/>
      <c r="L18" s="17"/>
      <c r="M18" s="17"/>
      <c r="N18" s="17"/>
      <c r="O18" s="17"/>
    </row>
    <row r="19" ht="20.25" customHeight="1" spans="1:15">
      <c r="A19" s="66" t="s">
        <v>92</v>
      </c>
      <c r="B19" s="66" t="s">
        <v>93</v>
      </c>
      <c r="C19" s="17">
        <v>1853942.91</v>
      </c>
      <c r="D19" s="17">
        <v>1853942.91</v>
      </c>
      <c r="E19" s="17">
        <v>1853942.91</v>
      </c>
      <c r="F19" s="17"/>
      <c r="G19" s="17"/>
      <c r="H19" s="17"/>
      <c r="I19" s="17"/>
      <c r="J19" s="17"/>
      <c r="K19" s="17"/>
      <c r="L19" s="17"/>
      <c r="M19" s="17"/>
      <c r="N19" s="17"/>
      <c r="O19" s="17"/>
    </row>
    <row r="20" ht="20.25" customHeight="1" spans="1:15">
      <c r="A20" s="67" t="s">
        <v>94</v>
      </c>
      <c r="B20" s="67" t="s">
        <v>95</v>
      </c>
      <c r="C20" s="17">
        <v>495000</v>
      </c>
      <c r="D20" s="17">
        <v>495000</v>
      </c>
      <c r="E20" s="17">
        <v>495000</v>
      </c>
      <c r="F20" s="17"/>
      <c r="G20" s="17"/>
      <c r="H20" s="17"/>
      <c r="I20" s="17"/>
      <c r="J20" s="17"/>
      <c r="K20" s="17"/>
      <c r="L20" s="17"/>
      <c r="M20" s="17"/>
      <c r="N20" s="17"/>
      <c r="O20" s="17"/>
    </row>
    <row r="21" ht="20.25" customHeight="1" spans="1:15">
      <c r="A21" s="67" t="s">
        <v>96</v>
      </c>
      <c r="B21" s="67" t="s">
        <v>97</v>
      </c>
      <c r="C21" s="17">
        <v>225000</v>
      </c>
      <c r="D21" s="17">
        <v>225000</v>
      </c>
      <c r="E21" s="17">
        <v>225000</v>
      </c>
      <c r="F21" s="17"/>
      <c r="G21" s="17"/>
      <c r="H21" s="17"/>
      <c r="I21" s="17"/>
      <c r="J21" s="17"/>
      <c r="K21" s="17"/>
      <c r="L21" s="17"/>
      <c r="M21" s="17"/>
      <c r="N21" s="17"/>
      <c r="O21" s="17"/>
    </row>
    <row r="22" ht="20.25" customHeight="1" spans="1:15">
      <c r="A22" s="67" t="s">
        <v>98</v>
      </c>
      <c r="B22" s="67" t="s">
        <v>99</v>
      </c>
      <c r="C22" s="17">
        <v>2880</v>
      </c>
      <c r="D22" s="17">
        <v>2880</v>
      </c>
      <c r="E22" s="17">
        <v>2880</v>
      </c>
      <c r="F22" s="17"/>
      <c r="G22" s="17"/>
      <c r="H22" s="17"/>
      <c r="I22" s="17"/>
      <c r="J22" s="17"/>
      <c r="K22" s="17"/>
      <c r="L22" s="17"/>
      <c r="M22" s="17"/>
      <c r="N22" s="17"/>
      <c r="O22" s="17"/>
    </row>
    <row r="23" ht="13.5" spans="1:15">
      <c r="A23" s="67" t="s">
        <v>100</v>
      </c>
      <c r="B23" s="67" t="s">
        <v>101</v>
      </c>
      <c r="C23" s="17">
        <v>1038733.28</v>
      </c>
      <c r="D23" s="17">
        <v>1038733.28</v>
      </c>
      <c r="E23" s="17">
        <v>1038733.28</v>
      </c>
      <c r="F23" s="17"/>
      <c r="G23" s="17"/>
      <c r="H23" s="17"/>
      <c r="I23" s="17"/>
      <c r="J23" s="17"/>
      <c r="K23" s="17"/>
      <c r="L23" s="17"/>
      <c r="M23" s="17"/>
      <c r="N23" s="17"/>
      <c r="O23" s="17"/>
    </row>
    <row r="24" ht="20.25" customHeight="1" spans="1:15">
      <c r="A24" s="67" t="s">
        <v>102</v>
      </c>
      <c r="B24" s="67" t="s">
        <v>103</v>
      </c>
      <c r="C24" s="17">
        <v>92329.63</v>
      </c>
      <c r="D24" s="17">
        <v>92329.63</v>
      </c>
      <c r="E24" s="17">
        <v>92329.63</v>
      </c>
      <c r="F24" s="17"/>
      <c r="G24" s="17"/>
      <c r="H24" s="17"/>
      <c r="I24" s="17"/>
      <c r="J24" s="17"/>
      <c r="K24" s="17"/>
      <c r="L24" s="17"/>
      <c r="M24" s="17"/>
      <c r="N24" s="17"/>
      <c r="O24" s="17"/>
    </row>
    <row r="25" ht="20.25" customHeight="1" spans="1:15">
      <c r="A25" s="66" t="s">
        <v>104</v>
      </c>
      <c r="B25" s="66" t="s">
        <v>105</v>
      </c>
      <c r="C25" s="17">
        <v>61152</v>
      </c>
      <c r="D25" s="17">
        <v>61152</v>
      </c>
      <c r="E25" s="17">
        <v>61152</v>
      </c>
      <c r="F25" s="17"/>
      <c r="G25" s="17"/>
      <c r="H25" s="17"/>
      <c r="I25" s="17"/>
      <c r="J25" s="17"/>
      <c r="K25" s="17"/>
      <c r="L25" s="17"/>
      <c r="M25" s="17"/>
      <c r="N25" s="17"/>
      <c r="O25" s="17"/>
    </row>
    <row r="26" ht="20.25" customHeight="1" spans="1:15">
      <c r="A26" s="67" t="s">
        <v>106</v>
      </c>
      <c r="B26" s="67" t="s">
        <v>107</v>
      </c>
      <c r="C26" s="17">
        <v>61152</v>
      </c>
      <c r="D26" s="17">
        <v>61152</v>
      </c>
      <c r="E26" s="17">
        <v>61152</v>
      </c>
      <c r="F26" s="17"/>
      <c r="G26" s="17"/>
      <c r="H26" s="17"/>
      <c r="I26" s="17"/>
      <c r="J26" s="17"/>
      <c r="K26" s="17"/>
      <c r="L26" s="17"/>
      <c r="M26" s="17"/>
      <c r="N26" s="17"/>
      <c r="O26" s="17"/>
    </row>
    <row r="27" ht="20.25" customHeight="1" spans="1:15">
      <c r="A27" s="16" t="s">
        <v>108</v>
      </c>
      <c r="B27" s="16" t="s">
        <v>109</v>
      </c>
      <c r="C27" s="17">
        <v>996845.28</v>
      </c>
      <c r="D27" s="17">
        <v>996845.28</v>
      </c>
      <c r="E27" s="17">
        <v>996845.28</v>
      </c>
      <c r="F27" s="17"/>
      <c r="G27" s="17"/>
      <c r="H27" s="17"/>
      <c r="I27" s="17"/>
      <c r="J27" s="17"/>
      <c r="K27" s="17"/>
      <c r="L27" s="17"/>
      <c r="M27" s="17"/>
      <c r="N27" s="17"/>
      <c r="O27" s="17"/>
    </row>
    <row r="28" ht="20.25" customHeight="1" spans="1:15">
      <c r="A28" s="66" t="s">
        <v>110</v>
      </c>
      <c r="B28" s="66" t="s">
        <v>111</v>
      </c>
      <c r="C28" s="17">
        <v>996845.28</v>
      </c>
      <c r="D28" s="17">
        <v>996845.28</v>
      </c>
      <c r="E28" s="17">
        <v>996845.28</v>
      </c>
      <c r="F28" s="17"/>
      <c r="G28" s="17"/>
      <c r="H28" s="17"/>
      <c r="I28" s="17"/>
      <c r="J28" s="17"/>
      <c r="K28" s="17"/>
      <c r="L28" s="17"/>
      <c r="M28" s="17"/>
      <c r="N28" s="17"/>
      <c r="O28" s="17"/>
    </row>
    <row r="29" ht="20.25" customHeight="1" spans="1:15">
      <c r="A29" s="67" t="s">
        <v>112</v>
      </c>
      <c r="B29" s="67" t="s">
        <v>113</v>
      </c>
      <c r="C29" s="17">
        <v>317529.86</v>
      </c>
      <c r="D29" s="17">
        <v>317529.86</v>
      </c>
      <c r="E29" s="17">
        <v>317529.86</v>
      </c>
      <c r="F29" s="17"/>
      <c r="G29" s="17"/>
      <c r="H29" s="17"/>
      <c r="I29" s="17"/>
      <c r="J29" s="17"/>
      <c r="K29" s="17"/>
      <c r="L29" s="17"/>
      <c r="M29" s="17"/>
      <c r="N29" s="17"/>
      <c r="O29" s="17"/>
    </row>
    <row r="30" ht="20.25" customHeight="1" spans="1:15">
      <c r="A30" s="67" t="s">
        <v>114</v>
      </c>
      <c r="B30" s="67" t="s">
        <v>115</v>
      </c>
      <c r="C30" s="17">
        <v>221313.03</v>
      </c>
      <c r="D30" s="17">
        <v>221313.03</v>
      </c>
      <c r="E30" s="17">
        <v>221313.03</v>
      </c>
      <c r="F30" s="17"/>
      <c r="G30" s="17"/>
      <c r="H30" s="17"/>
      <c r="I30" s="17"/>
      <c r="J30" s="17"/>
      <c r="K30" s="17"/>
      <c r="L30" s="17"/>
      <c r="M30" s="17"/>
      <c r="N30" s="17"/>
      <c r="O30" s="17"/>
    </row>
    <row r="31" ht="20.25" customHeight="1" spans="1:15">
      <c r="A31" s="67" t="s">
        <v>116</v>
      </c>
      <c r="B31" s="67" t="s">
        <v>117</v>
      </c>
      <c r="C31" s="17">
        <v>394855.48</v>
      </c>
      <c r="D31" s="17">
        <v>394855.48</v>
      </c>
      <c r="E31" s="17">
        <v>394855.48</v>
      </c>
      <c r="F31" s="17"/>
      <c r="G31" s="17"/>
      <c r="H31" s="17"/>
      <c r="I31" s="17"/>
      <c r="J31" s="17"/>
      <c r="K31" s="17"/>
      <c r="L31" s="17"/>
      <c r="M31" s="17"/>
      <c r="N31" s="17"/>
      <c r="O31" s="17"/>
    </row>
    <row r="32" ht="20.25" customHeight="1" spans="1:15">
      <c r="A32" s="67" t="s">
        <v>118</v>
      </c>
      <c r="B32" s="67" t="s">
        <v>119</v>
      </c>
      <c r="C32" s="17">
        <v>63146.91</v>
      </c>
      <c r="D32" s="17">
        <v>63146.91</v>
      </c>
      <c r="E32" s="17">
        <v>63146.91</v>
      </c>
      <c r="F32" s="17"/>
      <c r="G32" s="17"/>
      <c r="H32" s="17"/>
      <c r="I32" s="17"/>
      <c r="J32" s="17"/>
      <c r="K32" s="17"/>
      <c r="L32" s="17"/>
      <c r="M32" s="17"/>
      <c r="N32" s="17"/>
      <c r="O32" s="17"/>
    </row>
    <row r="33" ht="20.25" customHeight="1" spans="1:15">
      <c r="A33" s="16" t="s">
        <v>120</v>
      </c>
      <c r="B33" s="16" t="s">
        <v>121</v>
      </c>
      <c r="C33" s="17">
        <v>901992</v>
      </c>
      <c r="D33" s="17">
        <v>901992</v>
      </c>
      <c r="E33" s="17">
        <v>901992</v>
      </c>
      <c r="F33" s="17"/>
      <c r="G33" s="17"/>
      <c r="H33" s="17"/>
      <c r="I33" s="17"/>
      <c r="J33" s="17"/>
      <c r="K33" s="17"/>
      <c r="L33" s="17"/>
      <c r="M33" s="17"/>
      <c r="N33" s="17"/>
      <c r="O33" s="17"/>
    </row>
    <row r="34" ht="20.25" customHeight="1" spans="1:15">
      <c r="A34" s="66" t="s">
        <v>122</v>
      </c>
      <c r="B34" s="66" t="s">
        <v>123</v>
      </c>
      <c r="C34" s="17">
        <v>901992</v>
      </c>
      <c r="D34" s="17">
        <v>901992</v>
      </c>
      <c r="E34" s="17">
        <v>901992</v>
      </c>
      <c r="F34" s="17"/>
      <c r="G34" s="17"/>
      <c r="H34" s="17"/>
      <c r="I34" s="17"/>
      <c r="J34" s="17"/>
      <c r="K34" s="17"/>
      <c r="L34" s="17"/>
      <c r="M34" s="17"/>
      <c r="N34" s="17"/>
      <c r="O34" s="17"/>
    </row>
    <row r="35" ht="20.25" customHeight="1" spans="1:15">
      <c r="A35" s="67" t="s">
        <v>124</v>
      </c>
      <c r="B35" s="67" t="s">
        <v>125</v>
      </c>
      <c r="C35" s="17">
        <v>901992</v>
      </c>
      <c r="D35" s="17">
        <v>901992</v>
      </c>
      <c r="E35" s="17">
        <v>901992</v>
      </c>
      <c r="F35" s="17"/>
      <c r="G35" s="17"/>
      <c r="H35" s="17"/>
      <c r="I35" s="17"/>
      <c r="J35" s="17"/>
      <c r="K35" s="17"/>
      <c r="L35" s="17"/>
      <c r="M35" s="17"/>
      <c r="N35" s="17"/>
      <c r="O35" s="17"/>
    </row>
    <row r="36" ht="20.25" customHeight="1" spans="1:15">
      <c r="A36" s="48" t="s">
        <v>126</v>
      </c>
      <c r="B36" s="48"/>
      <c r="C36" s="17">
        <v>13738319.95</v>
      </c>
      <c r="D36" s="17">
        <v>13471219.95</v>
      </c>
      <c r="E36" s="17">
        <v>11843519.95</v>
      </c>
      <c r="F36" s="17">
        <v>1627700</v>
      </c>
      <c r="G36" s="17"/>
      <c r="H36" s="17"/>
      <c r="I36" s="17"/>
      <c r="J36" s="17">
        <v>267100</v>
      </c>
      <c r="K36" s="17"/>
      <c r="L36" s="17"/>
      <c r="M36" s="17"/>
      <c r="N36" s="17"/>
      <c r="O36" s="17">
        <v>267100</v>
      </c>
    </row>
  </sheetData>
  <mergeCells count="11">
    <mergeCell ref="A3:O3"/>
    <mergeCell ref="A4:I4"/>
    <mergeCell ref="D5:F5"/>
    <mergeCell ref="J5:O5"/>
    <mergeCell ref="A36:B36"/>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127</v>
      </c>
    </row>
    <row r="3" ht="45" customHeight="1" spans="1:4">
      <c r="A3" s="4" t="s">
        <v>128</v>
      </c>
      <c r="B3" s="4"/>
      <c r="C3" s="4"/>
      <c r="D3" s="4"/>
    </row>
    <row r="4" ht="18.75" customHeight="1" spans="1:4">
      <c r="A4" s="5" t="str">
        <f>"单位名称："&amp;"中国共产党玉溪市江川区委员会办公室"</f>
        <v>单位名称：中国共产党玉溪市江川区委员会办公室</v>
      </c>
      <c r="B4" s="5"/>
      <c r="C4" s="68"/>
      <c r="D4" s="6" t="s">
        <v>2</v>
      </c>
    </row>
    <row r="5" ht="22.5" customHeight="1" spans="1:4">
      <c r="A5" s="8" t="s">
        <v>3</v>
      </c>
      <c r="B5" s="8"/>
      <c r="C5" s="8" t="s">
        <v>4</v>
      </c>
      <c r="D5" s="8"/>
    </row>
    <row r="6" ht="18.75" customHeight="1" spans="1:4">
      <c r="A6" s="8" t="s">
        <v>5</v>
      </c>
      <c r="B6" s="8" t="s">
        <v>6</v>
      </c>
      <c r="C6" s="8" t="s">
        <v>129</v>
      </c>
      <c r="D6" s="8" t="s">
        <v>6</v>
      </c>
    </row>
    <row r="7" ht="18.75" customHeight="1" spans="1:4">
      <c r="A7" s="8"/>
      <c r="B7" s="8"/>
      <c r="C7" s="8"/>
      <c r="D7" s="8"/>
    </row>
    <row r="8" ht="22.5" customHeight="1" spans="1:4">
      <c r="A8" s="15" t="s">
        <v>130</v>
      </c>
      <c r="B8" s="17">
        <v>13471219.95</v>
      </c>
      <c r="C8" s="15" t="s">
        <v>131</v>
      </c>
      <c r="D8" s="17">
        <v>13471219.95</v>
      </c>
    </row>
    <row r="9" ht="22.5" customHeight="1" spans="1:4">
      <c r="A9" s="15" t="s">
        <v>132</v>
      </c>
      <c r="B9" s="17">
        <v>13471219.95</v>
      </c>
      <c r="C9" s="15" t="str">
        <f>"（"&amp;"一"&amp;"）"&amp;"一般公共服务支出"</f>
        <v>（一）一般公共服务支出</v>
      </c>
      <c r="D9" s="17">
        <v>9657287.76</v>
      </c>
    </row>
    <row r="10" ht="22.5" customHeight="1" spans="1:4">
      <c r="A10" s="15" t="s">
        <v>133</v>
      </c>
      <c r="B10" s="17"/>
      <c r="C10" s="15" t="str">
        <f>"（"&amp;"二"&amp;"）"&amp;"社会保障和就业支出"</f>
        <v>（二）社会保障和就业支出</v>
      </c>
      <c r="D10" s="17">
        <v>1915094.91</v>
      </c>
    </row>
    <row r="11" ht="22.5" customHeight="1" spans="1:4">
      <c r="A11" s="15" t="s">
        <v>134</v>
      </c>
      <c r="B11" s="17"/>
      <c r="C11" s="15" t="str">
        <f>"（"&amp;"三"&amp;"）"&amp;"卫生健康支出"</f>
        <v>（三）卫生健康支出</v>
      </c>
      <c r="D11" s="17">
        <v>996845.28</v>
      </c>
    </row>
    <row r="12" ht="22.5" customHeight="1" spans="1:4">
      <c r="A12" s="15" t="s">
        <v>135</v>
      </c>
      <c r="B12" s="17"/>
      <c r="C12" s="15" t="str">
        <f>"（"&amp;"四"&amp;"）"&amp;"住房保障支出"</f>
        <v>（四）住房保障支出</v>
      </c>
      <c r="D12" s="17">
        <v>901992</v>
      </c>
    </row>
    <row r="13" ht="22.5" customHeight="1" spans="1:4">
      <c r="A13" s="15" t="s">
        <v>132</v>
      </c>
      <c r="B13" s="17"/>
      <c r="C13" s="15"/>
      <c r="D13" s="17"/>
    </row>
    <row r="14" ht="22.5" customHeight="1" spans="1:4">
      <c r="A14" s="15" t="s">
        <v>133</v>
      </c>
      <c r="B14" s="17"/>
      <c r="C14" s="15"/>
      <c r="D14" s="17"/>
    </row>
    <row r="15" ht="22.5" customHeight="1" spans="1:4">
      <c r="A15" s="15" t="s">
        <v>134</v>
      </c>
      <c r="B15" s="17"/>
      <c r="C15" s="15"/>
      <c r="D15" s="17"/>
    </row>
    <row r="16" ht="22.5" customHeight="1" spans="1:4">
      <c r="A16" s="69"/>
      <c r="B16" s="17"/>
      <c r="C16" s="15" t="s">
        <v>136</v>
      </c>
      <c r="D16" s="17"/>
    </row>
    <row r="17" ht="22.5" customHeight="1" spans="1:4">
      <c r="A17" s="70" t="s">
        <v>137</v>
      </c>
      <c r="B17" s="71">
        <v>13471219.95</v>
      </c>
      <c r="C17" s="72" t="s">
        <v>138</v>
      </c>
      <c r="D17" s="71">
        <v>13471219.95</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6"/>
  <sheetViews>
    <sheetView showZeros="0" workbookViewId="0">
      <pane ySplit="1" topLeftCell="A2" activePane="bottomLeft" state="frozen"/>
      <selection/>
      <selection pane="bottomLeft" activeCell="A4" sqref="A4:C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139</v>
      </c>
    </row>
    <row r="3" ht="37.5" customHeight="1" spans="1:7">
      <c r="A3" s="4" t="s">
        <v>140</v>
      </c>
      <c r="B3" s="4"/>
      <c r="C3" s="4"/>
      <c r="D3" s="4"/>
      <c r="E3" s="4"/>
      <c r="F3" s="4"/>
      <c r="G3" s="4"/>
    </row>
    <row r="4" ht="18.75" customHeight="1" spans="1:7">
      <c r="A4" s="44" t="str">
        <f>"单位名称："&amp;"中国共产党玉溪市江川区委员会办公室"</f>
        <v>单位名称：中国共产党玉溪市江川区委员会办公室</v>
      </c>
      <c r="B4" s="44"/>
      <c r="C4" s="44"/>
      <c r="D4" s="45"/>
      <c r="E4" s="45"/>
      <c r="F4" s="45"/>
      <c r="G4" s="46" t="s">
        <v>29</v>
      </c>
    </row>
    <row r="5" ht="18.75" customHeight="1" spans="1:7">
      <c r="A5" s="13" t="s">
        <v>141</v>
      </c>
      <c r="B5" s="13" t="s">
        <v>61</v>
      </c>
      <c r="C5" s="47" t="s">
        <v>32</v>
      </c>
      <c r="D5" s="47" t="s">
        <v>64</v>
      </c>
      <c r="E5" s="47"/>
      <c r="F5" s="47"/>
      <c r="G5" s="13" t="s">
        <v>65</v>
      </c>
    </row>
    <row r="6" ht="18.75" customHeight="1" spans="1:7">
      <c r="A6" s="13" t="s">
        <v>60</v>
      </c>
      <c r="B6" s="13" t="s">
        <v>61</v>
      </c>
      <c r="C6" s="47"/>
      <c r="D6" s="47" t="s">
        <v>34</v>
      </c>
      <c r="E6" s="47" t="s">
        <v>142</v>
      </c>
      <c r="F6" s="47" t="s">
        <v>143</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9657287.76</v>
      </c>
      <c r="D8" s="17">
        <v>8029587.76</v>
      </c>
      <c r="E8" s="17">
        <v>7108127.76</v>
      </c>
      <c r="F8" s="17">
        <v>921460</v>
      </c>
      <c r="G8" s="17">
        <v>1627700</v>
      </c>
    </row>
    <row r="9" ht="20.25" customHeight="1" spans="1:7">
      <c r="A9" s="66" t="s">
        <v>74</v>
      </c>
      <c r="B9" s="66" t="s">
        <v>75</v>
      </c>
      <c r="C9" s="17">
        <v>50000</v>
      </c>
      <c r="D9" s="17"/>
      <c r="E9" s="17"/>
      <c r="F9" s="17"/>
      <c r="G9" s="17">
        <v>50000</v>
      </c>
    </row>
    <row r="10" ht="20.25" customHeight="1" spans="1:7">
      <c r="A10" s="67" t="s">
        <v>76</v>
      </c>
      <c r="B10" s="67" t="s">
        <v>77</v>
      </c>
      <c r="C10" s="17">
        <v>50000</v>
      </c>
      <c r="D10" s="17"/>
      <c r="E10" s="17"/>
      <c r="F10" s="17"/>
      <c r="G10" s="17">
        <v>50000</v>
      </c>
    </row>
    <row r="11" ht="20.25" customHeight="1" spans="1:7">
      <c r="A11" s="66" t="s">
        <v>78</v>
      </c>
      <c r="B11" s="66" t="s">
        <v>79</v>
      </c>
      <c r="C11" s="17">
        <v>113100</v>
      </c>
      <c r="D11" s="17"/>
      <c r="E11" s="17"/>
      <c r="F11" s="17"/>
      <c r="G11" s="17">
        <v>113100</v>
      </c>
    </row>
    <row r="12" ht="20.25" customHeight="1" spans="1:7">
      <c r="A12" s="67" t="s">
        <v>80</v>
      </c>
      <c r="B12" s="67" t="s">
        <v>81</v>
      </c>
      <c r="C12" s="17">
        <v>113100</v>
      </c>
      <c r="D12" s="17"/>
      <c r="E12" s="17"/>
      <c r="F12" s="17"/>
      <c r="G12" s="17">
        <v>113100</v>
      </c>
    </row>
    <row r="13" ht="20.25" customHeight="1" spans="1:7">
      <c r="A13" s="66" t="s">
        <v>82</v>
      </c>
      <c r="B13" s="66" t="s">
        <v>83</v>
      </c>
      <c r="C13" s="17">
        <v>214496</v>
      </c>
      <c r="D13" s="17">
        <v>134496</v>
      </c>
      <c r="E13" s="17">
        <v>134496</v>
      </c>
      <c r="F13" s="17"/>
      <c r="G13" s="17">
        <v>80000</v>
      </c>
    </row>
    <row r="14" ht="20.25" customHeight="1" spans="1:7">
      <c r="A14" s="67" t="s">
        <v>84</v>
      </c>
      <c r="B14" s="67" t="s">
        <v>77</v>
      </c>
      <c r="C14" s="17">
        <v>214496</v>
      </c>
      <c r="D14" s="17">
        <v>134496</v>
      </c>
      <c r="E14" s="17">
        <v>134496</v>
      </c>
      <c r="F14" s="17"/>
      <c r="G14" s="17">
        <v>80000</v>
      </c>
    </row>
    <row r="15" ht="20.25" customHeight="1" spans="1:7">
      <c r="A15" s="66" t="s">
        <v>85</v>
      </c>
      <c r="B15" s="66" t="s">
        <v>86</v>
      </c>
      <c r="C15" s="17">
        <v>9279691.76</v>
      </c>
      <c r="D15" s="17">
        <v>7895091.76</v>
      </c>
      <c r="E15" s="17">
        <v>6973631.76</v>
      </c>
      <c r="F15" s="17">
        <v>921460</v>
      </c>
      <c r="G15" s="17">
        <v>1384600</v>
      </c>
    </row>
    <row r="16" ht="20.25" customHeight="1" spans="1:7">
      <c r="A16" s="67" t="s">
        <v>87</v>
      </c>
      <c r="B16" s="67" t="s">
        <v>77</v>
      </c>
      <c r="C16" s="17">
        <v>9189691.76</v>
      </c>
      <c r="D16" s="17">
        <v>7895091.76</v>
      </c>
      <c r="E16" s="17">
        <v>6973631.76</v>
      </c>
      <c r="F16" s="17">
        <v>921460</v>
      </c>
      <c r="G16" s="17">
        <v>1294600</v>
      </c>
    </row>
    <row r="17" ht="22.5" spans="1:7">
      <c r="A17" s="67" t="s">
        <v>88</v>
      </c>
      <c r="B17" s="67" t="s">
        <v>89</v>
      </c>
      <c r="C17" s="17">
        <v>90000</v>
      </c>
      <c r="D17" s="17"/>
      <c r="E17" s="17"/>
      <c r="F17" s="17"/>
      <c r="G17" s="17">
        <v>90000</v>
      </c>
    </row>
    <row r="18" ht="20.25" customHeight="1" spans="1:7">
      <c r="A18" s="16" t="s">
        <v>90</v>
      </c>
      <c r="B18" s="16" t="s">
        <v>91</v>
      </c>
      <c r="C18" s="17">
        <v>1915094.91</v>
      </c>
      <c r="D18" s="17">
        <v>1915094.91</v>
      </c>
      <c r="E18" s="17">
        <v>1886294.91</v>
      </c>
      <c r="F18" s="17">
        <v>28800</v>
      </c>
      <c r="G18" s="17"/>
    </row>
    <row r="19" ht="20.25" customHeight="1" spans="1:7">
      <c r="A19" s="66" t="s">
        <v>92</v>
      </c>
      <c r="B19" s="66" t="s">
        <v>93</v>
      </c>
      <c r="C19" s="17">
        <v>1853942.91</v>
      </c>
      <c r="D19" s="17">
        <v>1853942.91</v>
      </c>
      <c r="E19" s="17">
        <v>1825142.91</v>
      </c>
      <c r="F19" s="17">
        <v>28800</v>
      </c>
      <c r="G19" s="17"/>
    </row>
    <row r="20" ht="20.25" customHeight="1" spans="1:7">
      <c r="A20" s="67" t="s">
        <v>94</v>
      </c>
      <c r="B20" s="67" t="s">
        <v>95</v>
      </c>
      <c r="C20" s="17">
        <v>495000</v>
      </c>
      <c r="D20" s="17">
        <v>495000</v>
      </c>
      <c r="E20" s="17">
        <v>475200</v>
      </c>
      <c r="F20" s="17">
        <v>19800</v>
      </c>
      <c r="G20" s="17"/>
    </row>
    <row r="21" ht="20.25" customHeight="1" spans="1:7">
      <c r="A21" s="67" t="s">
        <v>96</v>
      </c>
      <c r="B21" s="67" t="s">
        <v>97</v>
      </c>
      <c r="C21" s="17">
        <v>225000</v>
      </c>
      <c r="D21" s="17">
        <v>225000</v>
      </c>
      <c r="E21" s="17">
        <v>216000</v>
      </c>
      <c r="F21" s="17">
        <v>9000</v>
      </c>
      <c r="G21" s="17"/>
    </row>
    <row r="22" ht="20.25" customHeight="1" spans="1:7">
      <c r="A22" s="67" t="s">
        <v>98</v>
      </c>
      <c r="B22" s="67" t="s">
        <v>99</v>
      </c>
      <c r="C22" s="17">
        <v>2880</v>
      </c>
      <c r="D22" s="17">
        <v>2880</v>
      </c>
      <c r="E22" s="17">
        <v>2880</v>
      </c>
      <c r="F22" s="17"/>
      <c r="G22" s="17"/>
    </row>
    <row r="23" ht="13.5" spans="1:7">
      <c r="A23" s="67" t="s">
        <v>100</v>
      </c>
      <c r="B23" s="67" t="s">
        <v>101</v>
      </c>
      <c r="C23" s="17">
        <v>1038733.28</v>
      </c>
      <c r="D23" s="17">
        <v>1038733.28</v>
      </c>
      <c r="E23" s="17">
        <v>1038733.28</v>
      </c>
      <c r="F23" s="17"/>
      <c r="G23" s="17"/>
    </row>
    <row r="24" ht="20.25" customHeight="1" spans="1:7">
      <c r="A24" s="67" t="s">
        <v>102</v>
      </c>
      <c r="B24" s="67" t="s">
        <v>103</v>
      </c>
      <c r="C24" s="17">
        <v>92329.63</v>
      </c>
      <c r="D24" s="17">
        <v>92329.63</v>
      </c>
      <c r="E24" s="17">
        <v>92329.63</v>
      </c>
      <c r="F24" s="17"/>
      <c r="G24" s="17"/>
    </row>
    <row r="25" ht="20.25" customHeight="1" spans="1:7">
      <c r="A25" s="66" t="s">
        <v>104</v>
      </c>
      <c r="B25" s="66" t="s">
        <v>105</v>
      </c>
      <c r="C25" s="17">
        <v>61152</v>
      </c>
      <c r="D25" s="17">
        <v>61152</v>
      </c>
      <c r="E25" s="17">
        <v>61152</v>
      </c>
      <c r="F25" s="17"/>
      <c r="G25" s="17"/>
    </row>
    <row r="26" ht="20.25" customHeight="1" spans="1:7">
      <c r="A26" s="67" t="s">
        <v>106</v>
      </c>
      <c r="B26" s="67" t="s">
        <v>107</v>
      </c>
      <c r="C26" s="17">
        <v>61152</v>
      </c>
      <c r="D26" s="17">
        <v>61152</v>
      </c>
      <c r="E26" s="17">
        <v>61152</v>
      </c>
      <c r="F26" s="17"/>
      <c r="G26" s="17"/>
    </row>
    <row r="27" ht="20.25" customHeight="1" spans="1:7">
      <c r="A27" s="16" t="s">
        <v>108</v>
      </c>
      <c r="B27" s="16" t="s">
        <v>109</v>
      </c>
      <c r="C27" s="17">
        <v>996845.28</v>
      </c>
      <c r="D27" s="17">
        <v>996845.28</v>
      </c>
      <c r="E27" s="17">
        <v>996845.28</v>
      </c>
      <c r="F27" s="17"/>
      <c r="G27" s="17"/>
    </row>
    <row r="28" ht="20.25" customHeight="1" spans="1:7">
      <c r="A28" s="66" t="s">
        <v>110</v>
      </c>
      <c r="B28" s="66" t="s">
        <v>111</v>
      </c>
      <c r="C28" s="17">
        <v>996845.28</v>
      </c>
      <c r="D28" s="17">
        <v>996845.28</v>
      </c>
      <c r="E28" s="17">
        <v>996845.28</v>
      </c>
      <c r="F28" s="17"/>
      <c r="G28" s="17"/>
    </row>
    <row r="29" ht="20.25" customHeight="1" spans="1:7">
      <c r="A29" s="67" t="s">
        <v>112</v>
      </c>
      <c r="B29" s="67" t="s">
        <v>113</v>
      </c>
      <c r="C29" s="17">
        <v>317529.86</v>
      </c>
      <c r="D29" s="17">
        <v>317529.86</v>
      </c>
      <c r="E29" s="17">
        <v>317529.86</v>
      </c>
      <c r="F29" s="17"/>
      <c r="G29" s="17"/>
    </row>
    <row r="30" ht="20.25" customHeight="1" spans="1:7">
      <c r="A30" s="67" t="s">
        <v>114</v>
      </c>
      <c r="B30" s="67" t="s">
        <v>115</v>
      </c>
      <c r="C30" s="17">
        <v>221313.03</v>
      </c>
      <c r="D30" s="17">
        <v>221313.03</v>
      </c>
      <c r="E30" s="17">
        <v>221313.03</v>
      </c>
      <c r="F30" s="17"/>
      <c r="G30" s="17"/>
    </row>
    <row r="31" ht="20.25" customHeight="1" spans="1:7">
      <c r="A31" s="67" t="s">
        <v>116</v>
      </c>
      <c r="B31" s="67" t="s">
        <v>117</v>
      </c>
      <c r="C31" s="17">
        <v>394855.48</v>
      </c>
      <c r="D31" s="17">
        <v>394855.48</v>
      </c>
      <c r="E31" s="17">
        <v>394855.48</v>
      </c>
      <c r="F31" s="17"/>
      <c r="G31" s="17"/>
    </row>
    <row r="32" ht="20.25" customHeight="1" spans="1:7">
      <c r="A32" s="67" t="s">
        <v>118</v>
      </c>
      <c r="B32" s="67" t="s">
        <v>119</v>
      </c>
      <c r="C32" s="17">
        <v>63146.91</v>
      </c>
      <c r="D32" s="17">
        <v>63146.91</v>
      </c>
      <c r="E32" s="17">
        <v>63146.91</v>
      </c>
      <c r="F32" s="17"/>
      <c r="G32" s="17"/>
    </row>
    <row r="33" ht="20.25" customHeight="1" spans="1:7">
      <c r="A33" s="16" t="s">
        <v>120</v>
      </c>
      <c r="B33" s="16" t="s">
        <v>121</v>
      </c>
      <c r="C33" s="17">
        <v>901992</v>
      </c>
      <c r="D33" s="17">
        <v>901992</v>
      </c>
      <c r="E33" s="17">
        <v>901992</v>
      </c>
      <c r="F33" s="17"/>
      <c r="G33" s="17"/>
    </row>
    <row r="34" ht="20.25" customHeight="1" spans="1:7">
      <c r="A34" s="66" t="s">
        <v>122</v>
      </c>
      <c r="B34" s="66" t="s">
        <v>123</v>
      </c>
      <c r="C34" s="17">
        <v>901992</v>
      </c>
      <c r="D34" s="17">
        <v>901992</v>
      </c>
      <c r="E34" s="17">
        <v>901992</v>
      </c>
      <c r="F34" s="17"/>
      <c r="G34" s="17"/>
    </row>
    <row r="35" ht="20.25" customHeight="1" spans="1:7">
      <c r="A35" s="67" t="s">
        <v>124</v>
      </c>
      <c r="B35" s="67" t="s">
        <v>125</v>
      </c>
      <c r="C35" s="17">
        <v>901992</v>
      </c>
      <c r="D35" s="17">
        <v>901992</v>
      </c>
      <c r="E35" s="17">
        <v>901992</v>
      </c>
      <c r="F35" s="17"/>
      <c r="G35" s="17"/>
    </row>
    <row r="36" ht="20.25" customHeight="1" spans="1:7">
      <c r="A36" s="48" t="s">
        <v>126</v>
      </c>
      <c r="B36" s="48"/>
      <c r="C36" s="49">
        <v>13471219.95</v>
      </c>
      <c r="D36" s="49">
        <v>11843519.95</v>
      </c>
      <c r="E36" s="49">
        <v>10893259.95</v>
      </c>
      <c r="F36" s="49">
        <v>950260</v>
      </c>
      <c r="G36" s="49">
        <v>1627700</v>
      </c>
    </row>
  </sheetData>
  <mergeCells count="7">
    <mergeCell ref="A3:G3"/>
    <mergeCell ref="A4:C4"/>
    <mergeCell ref="A5:B5"/>
    <mergeCell ref="D5:F5"/>
    <mergeCell ref="A36:B36"/>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9"/>
      <c r="B2" s="59"/>
      <c r="C2" s="60"/>
      <c r="D2" s="2"/>
      <c r="E2" s="2"/>
      <c r="F2" s="61" t="s">
        <v>144</v>
      </c>
    </row>
    <row r="3" ht="41.25" customHeight="1" spans="1:6">
      <c r="A3" s="62" t="s">
        <v>145</v>
      </c>
      <c r="B3" s="62"/>
      <c r="C3" s="62"/>
      <c r="D3" s="62"/>
      <c r="E3" s="62"/>
      <c r="F3" s="62"/>
    </row>
    <row r="4" ht="18.75" customHeight="1" spans="1:6">
      <c r="A4" s="5" t="str">
        <f>"单位名称："&amp;"中国共产党玉溪市江川区委员会办公室"</f>
        <v>单位名称：中国共产党玉溪市江川区委员会办公室</v>
      </c>
      <c r="B4" s="5"/>
      <c r="C4" s="5"/>
      <c r="D4" s="63"/>
      <c r="E4" s="2"/>
      <c r="F4" s="61" t="s">
        <v>29</v>
      </c>
    </row>
    <row r="5" ht="18.75" customHeight="1" spans="1:6">
      <c r="A5" s="13" t="s">
        <v>146</v>
      </c>
      <c r="B5" s="47" t="s">
        <v>147</v>
      </c>
      <c r="C5" s="47" t="s">
        <v>148</v>
      </c>
      <c r="D5" s="47"/>
      <c r="E5" s="47"/>
      <c r="F5" s="47" t="s">
        <v>149</v>
      </c>
    </row>
    <row r="6" ht="18.75" customHeight="1" spans="1:6">
      <c r="A6" s="13"/>
      <c r="B6" s="47"/>
      <c r="C6" s="47" t="s">
        <v>34</v>
      </c>
      <c r="D6" s="47" t="s">
        <v>150</v>
      </c>
      <c r="E6" s="47" t="s">
        <v>151</v>
      </c>
      <c r="F6" s="47"/>
    </row>
    <row r="7" ht="18.75" customHeight="1" spans="1:6">
      <c r="A7" s="64">
        <v>1</v>
      </c>
      <c r="B7" s="65">
        <v>2</v>
      </c>
      <c r="C7" s="64">
        <v>3</v>
      </c>
      <c r="D7" s="64">
        <v>4</v>
      </c>
      <c r="E7" s="64">
        <v>5</v>
      </c>
      <c r="F7" s="64">
        <v>6</v>
      </c>
    </row>
    <row r="8" ht="20.25" customHeight="1" spans="1:6">
      <c r="A8" s="17">
        <v>20000</v>
      </c>
      <c r="B8" s="17"/>
      <c r="C8" s="17">
        <v>20000</v>
      </c>
      <c r="D8" s="17"/>
      <c r="E8" s="17">
        <v>20000</v>
      </c>
      <c r="F8" s="17"/>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7"/>
  <sheetViews>
    <sheetView showZeros="0" workbookViewId="0">
      <pane ySplit="1" topLeftCell="A3" activePane="bottomLeft" state="frozen"/>
      <selection/>
      <selection pane="bottomLeft" activeCell="A3" sqref="A3:W3"/>
    </sheetView>
  </sheetViews>
  <sheetFormatPr defaultColWidth="8.85" defaultRowHeight="15" customHeight="1"/>
  <cols>
    <col min="1" max="1" width="31.25" customWidth="1"/>
    <col min="2"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152</v>
      </c>
    </row>
    <row r="3" ht="45" customHeight="1" spans="1:23">
      <c r="A3" s="4" t="s">
        <v>153</v>
      </c>
      <c r="B3" s="4"/>
      <c r="C3" s="4"/>
      <c r="D3" s="4"/>
      <c r="E3" s="4"/>
      <c r="F3" s="4"/>
      <c r="G3" s="4"/>
      <c r="H3" s="4"/>
      <c r="I3" s="4"/>
      <c r="J3" s="4"/>
      <c r="K3" s="4"/>
      <c r="L3" s="54"/>
      <c r="M3" s="54"/>
      <c r="N3" s="54"/>
      <c r="O3" s="54"/>
      <c r="P3" s="54"/>
      <c r="Q3" s="54"/>
      <c r="R3" s="54"/>
      <c r="S3" s="54"/>
      <c r="T3" s="54"/>
      <c r="U3" s="54"/>
      <c r="V3" s="54"/>
      <c r="W3" s="54"/>
    </row>
    <row r="4" ht="18.75" customHeight="1" spans="1:23">
      <c r="A4" s="5" t="str">
        <f>"单位名称："&amp;"中国共产党玉溪市江川区委员会办公室"</f>
        <v>单位名称：中国共产党玉溪市江川区委员会办公室</v>
      </c>
      <c r="B4" s="5"/>
      <c r="C4" s="5"/>
      <c r="D4" s="5"/>
      <c r="E4" s="5"/>
      <c r="F4" s="5"/>
      <c r="G4" s="5"/>
      <c r="H4" s="55"/>
      <c r="I4" s="55"/>
      <c r="J4" s="55"/>
      <c r="K4" s="55"/>
      <c r="L4" s="6"/>
      <c r="M4" s="6"/>
      <c r="N4" s="6"/>
      <c r="O4" s="6"/>
      <c r="P4" s="6"/>
      <c r="Q4" s="6"/>
      <c r="R4" s="6"/>
      <c r="S4" s="6"/>
      <c r="T4" s="6"/>
      <c r="U4" s="6"/>
      <c r="V4" s="6"/>
      <c r="W4" s="6" t="s">
        <v>29</v>
      </c>
    </row>
    <row r="5" ht="18.75" customHeight="1" spans="1:23">
      <c r="A5" s="56" t="s">
        <v>154</v>
      </c>
      <c r="B5" s="56" t="s">
        <v>155</v>
      </c>
      <c r="C5" s="56" t="s">
        <v>156</v>
      </c>
      <c r="D5" s="56" t="s">
        <v>157</v>
      </c>
      <c r="E5" s="56" t="s">
        <v>158</v>
      </c>
      <c r="F5" s="56" t="s">
        <v>159</v>
      </c>
      <c r="G5" s="56" t="s">
        <v>160</v>
      </c>
      <c r="H5" s="57" t="s">
        <v>32</v>
      </c>
      <c r="I5" s="57" t="s">
        <v>161</v>
      </c>
      <c r="J5" s="56"/>
      <c r="K5" s="56"/>
      <c r="L5" s="56"/>
      <c r="M5" s="56"/>
      <c r="N5" s="56" t="s">
        <v>162</v>
      </c>
      <c r="O5" s="56"/>
      <c r="P5" s="56"/>
      <c r="Q5" s="56" t="s">
        <v>38</v>
      </c>
      <c r="R5" s="56" t="s">
        <v>63</v>
      </c>
      <c r="S5" s="56"/>
      <c r="T5" s="56"/>
      <c r="U5" s="56"/>
      <c r="V5" s="56"/>
      <c r="W5" s="56"/>
    </row>
    <row r="6" ht="18.75" customHeight="1" spans="1:23">
      <c r="A6" s="56"/>
      <c r="B6" s="56"/>
      <c r="C6" s="56"/>
      <c r="D6" s="56"/>
      <c r="E6" s="56"/>
      <c r="F6" s="56"/>
      <c r="G6" s="56"/>
      <c r="H6" s="57" t="s">
        <v>163</v>
      </c>
      <c r="I6" s="57" t="s">
        <v>164</v>
      </c>
      <c r="J6" s="56" t="s">
        <v>36</v>
      </c>
      <c r="K6" s="56" t="s">
        <v>37</v>
      </c>
      <c r="L6" s="56"/>
      <c r="M6" s="56"/>
      <c r="N6" s="56" t="s">
        <v>162</v>
      </c>
      <c r="O6" s="56" t="s">
        <v>36</v>
      </c>
      <c r="P6" s="56" t="s">
        <v>37</v>
      </c>
      <c r="Q6" s="56" t="s">
        <v>38</v>
      </c>
      <c r="R6" s="56" t="s">
        <v>63</v>
      </c>
      <c r="S6" s="56" t="s">
        <v>41</v>
      </c>
      <c r="T6" s="56" t="s">
        <v>42</v>
      </c>
      <c r="U6" s="56" t="s">
        <v>43</v>
      </c>
      <c r="V6" s="56" t="s">
        <v>44</v>
      </c>
      <c r="W6" s="56" t="s">
        <v>45</v>
      </c>
    </row>
    <row r="7" ht="18.75" customHeight="1" spans="1:23">
      <c r="A7" s="56"/>
      <c r="B7" s="56"/>
      <c r="C7" s="56"/>
      <c r="D7" s="56"/>
      <c r="E7" s="56"/>
      <c r="F7" s="56"/>
      <c r="G7" s="56"/>
      <c r="H7" s="57"/>
      <c r="I7" s="57" t="s">
        <v>165</v>
      </c>
      <c r="J7" s="56" t="s">
        <v>166</v>
      </c>
      <c r="K7" s="56" t="s">
        <v>167</v>
      </c>
      <c r="L7" s="56" t="s">
        <v>168</v>
      </c>
      <c r="M7" s="56" t="s">
        <v>169</v>
      </c>
      <c r="N7" s="56" t="s">
        <v>35</v>
      </c>
      <c r="O7" s="56" t="s">
        <v>36</v>
      </c>
      <c r="P7" s="56" t="s">
        <v>37</v>
      </c>
      <c r="Q7" s="56"/>
      <c r="R7" s="56" t="s">
        <v>34</v>
      </c>
      <c r="S7" s="56" t="s">
        <v>41</v>
      </c>
      <c r="T7" s="56" t="s">
        <v>42</v>
      </c>
      <c r="U7" s="56" t="s">
        <v>43</v>
      </c>
      <c r="V7" s="56" t="s">
        <v>44</v>
      </c>
      <c r="W7" s="56" t="s">
        <v>45</v>
      </c>
    </row>
    <row r="8" ht="22.65" customHeight="1" spans="1:23">
      <c r="A8" s="56"/>
      <c r="B8" s="56"/>
      <c r="C8" s="56"/>
      <c r="D8" s="56"/>
      <c r="E8" s="56"/>
      <c r="F8" s="56"/>
      <c r="G8" s="56"/>
      <c r="H8" s="57"/>
      <c r="I8" s="57" t="s">
        <v>34</v>
      </c>
      <c r="J8" s="56"/>
      <c r="K8" s="56"/>
      <c r="L8" s="56"/>
      <c r="M8" s="56"/>
      <c r="N8" s="56"/>
      <c r="O8" s="56"/>
      <c r="P8" s="56"/>
      <c r="Q8" s="56"/>
      <c r="R8" s="56"/>
      <c r="S8" s="56"/>
      <c r="T8" s="56"/>
      <c r="U8" s="56"/>
      <c r="V8" s="56"/>
      <c r="W8" s="56"/>
    </row>
    <row r="9" ht="18.75" customHeight="1" spans="1:23">
      <c r="A9" s="57" t="s">
        <v>46</v>
      </c>
      <c r="B9" s="57">
        <v>2</v>
      </c>
      <c r="C9" s="57">
        <v>3</v>
      </c>
      <c r="D9" s="57">
        <v>4</v>
      </c>
      <c r="E9" s="57">
        <v>5</v>
      </c>
      <c r="F9" s="57">
        <v>6</v>
      </c>
      <c r="G9" s="57">
        <v>7</v>
      </c>
      <c r="H9" s="57">
        <v>8</v>
      </c>
      <c r="I9" s="57">
        <v>9</v>
      </c>
      <c r="J9" s="57">
        <v>10</v>
      </c>
      <c r="K9" s="57">
        <v>11</v>
      </c>
      <c r="L9" s="57">
        <v>12</v>
      </c>
      <c r="M9" s="57">
        <v>13</v>
      </c>
      <c r="N9" s="57">
        <v>14</v>
      </c>
      <c r="O9" s="57">
        <v>15</v>
      </c>
      <c r="P9" s="57">
        <v>16</v>
      </c>
      <c r="Q9" s="57">
        <v>17</v>
      </c>
      <c r="R9" s="57">
        <v>18</v>
      </c>
      <c r="S9" s="57">
        <v>19</v>
      </c>
      <c r="T9" s="57">
        <v>20</v>
      </c>
      <c r="U9" s="57">
        <v>21</v>
      </c>
      <c r="V9" s="57">
        <v>22</v>
      </c>
      <c r="W9" s="57">
        <v>23</v>
      </c>
    </row>
    <row r="10" ht="18.75" customHeight="1" spans="1:23">
      <c r="A10" s="9" t="s">
        <v>56</v>
      </c>
      <c r="B10" s="9"/>
      <c r="C10" s="10"/>
      <c r="D10" s="9"/>
      <c r="E10" s="9"/>
      <c r="F10" s="9"/>
      <c r="G10" s="9"/>
      <c r="H10" s="17">
        <v>11843519.95</v>
      </c>
      <c r="I10" s="17">
        <v>11843519.95</v>
      </c>
      <c r="J10" s="17"/>
      <c r="K10" s="17"/>
      <c r="L10" s="17">
        <v>11843519.95</v>
      </c>
      <c r="M10" s="17"/>
      <c r="N10" s="17"/>
      <c r="O10" s="17"/>
      <c r="P10" s="17"/>
      <c r="Q10" s="17"/>
      <c r="R10" s="17"/>
      <c r="S10" s="17"/>
      <c r="T10" s="17"/>
      <c r="U10" s="17"/>
      <c r="V10" s="17"/>
      <c r="W10" s="17"/>
    </row>
    <row r="11" ht="18.75" customHeight="1" spans="1:23">
      <c r="A11" s="58" t="s">
        <v>56</v>
      </c>
      <c r="B11" s="9" t="s">
        <v>170</v>
      </c>
      <c r="C11" s="10" t="s">
        <v>171</v>
      </c>
      <c r="D11" s="9" t="s">
        <v>87</v>
      </c>
      <c r="E11" s="9" t="s">
        <v>77</v>
      </c>
      <c r="F11" s="9" t="s">
        <v>172</v>
      </c>
      <c r="G11" s="9" t="s">
        <v>173</v>
      </c>
      <c r="H11" s="17">
        <v>1497324</v>
      </c>
      <c r="I11" s="17">
        <v>1497324</v>
      </c>
      <c r="J11" s="17"/>
      <c r="K11" s="17"/>
      <c r="L11" s="17">
        <v>1497324</v>
      </c>
      <c r="M11" s="17"/>
      <c r="N11" s="17"/>
      <c r="O11" s="17"/>
      <c r="P11" s="24"/>
      <c r="Q11" s="17"/>
      <c r="R11" s="17"/>
      <c r="S11" s="17"/>
      <c r="T11" s="17"/>
      <c r="U11" s="17"/>
      <c r="V11" s="17"/>
      <c r="W11" s="17"/>
    </row>
    <row r="12" ht="18.75" customHeight="1" spans="1:23">
      <c r="A12" s="58" t="s">
        <v>56</v>
      </c>
      <c r="B12" s="9" t="s">
        <v>170</v>
      </c>
      <c r="C12" s="10" t="s">
        <v>171</v>
      </c>
      <c r="D12" s="9" t="s">
        <v>87</v>
      </c>
      <c r="E12" s="9" t="s">
        <v>77</v>
      </c>
      <c r="F12" s="9" t="s">
        <v>174</v>
      </c>
      <c r="G12" s="9" t="s">
        <v>175</v>
      </c>
      <c r="H12" s="17">
        <v>2024496</v>
      </c>
      <c r="I12" s="17">
        <v>2024496</v>
      </c>
      <c r="J12" s="17"/>
      <c r="K12" s="17"/>
      <c r="L12" s="17">
        <v>2024496</v>
      </c>
      <c r="M12" s="17"/>
      <c r="N12" s="17"/>
      <c r="O12" s="17"/>
      <c r="P12" s="24"/>
      <c r="Q12" s="17"/>
      <c r="R12" s="17"/>
      <c r="S12" s="17"/>
      <c r="T12" s="17"/>
      <c r="U12" s="17"/>
      <c r="V12" s="17"/>
      <c r="W12" s="17"/>
    </row>
    <row r="13" ht="18.75" customHeight="1" spans="1:23">
      <c r="A13" s="58" t="s">
        <v>56</v>
      </c>
      <c r="B13" s="9" t="s">
        <v>170</v>
      </c>
      <c r="C13" s="10" t="s">
        <v>171</v>
      </c>
      <c r="D13" s="9" t="s">
        <v>87</v>
      </c>
      <c r="E13" s="9" t="s">
        <v>77</v>
      </c>
      <c r="F13" s="9" t="s">
        <v>176</v>
      </c>
      <c r="G13" s="9" t="s">
        <v>177</v>
      </c>
      <c r="H13" s="17">
        <v>124777</v>
      </c>
      <c r="I13" s="17">
        <v>124777</v>
      </c>
      <c r="J13" s="17"/>
      <c r="K13" s="17"/>
      <c r="L13" s="17">
        <v>124777</v>
      </c>
      <c r="M13" s="17"/>
      <c r="N13" s="17"/>
      <c r="O13" s="17"/>
      <c r="P13" s="24"/>
      <c r="Q13" s="17"/>
      <c r="R13" s="17"/>
      <c r="S13" s="17"/>
      <c r="T13" s="17"/>
      <c r="U13" s="17"/>
      <c r="V13" s="17"/>
      <c r="W13" s="17"/>
    </row>
    <row r="14" ht="18.75" customHeight="1" spans="1:23">
      <c r="A14" s="58" t="s">
        <v>56</v>
      </c>
      <c r="B14" s="9" t="s">
        <v>178</v>
      </c>
      <c r="C14" s="10" t="s">
        <v>179</v>
      </c>
      <c r="D14" s="9" t="s">
        <v>87</v>
      </c>
      <c r="E14" s="9" t="s">
        <v>77</v>
      </c>
      <c r="F14" s="9" t="s">
        <v>172</v>
      </c>
      <c r="G14" s="9" t="s">
        <v>173</v>
      </c>
      <c r="H14" s="17">
        <v>943896</v>
      </c>
      <c r="I14" s="17">
        <v>943896</v>
      </c>
      <c r="J14" s="17"/>
      <c r="K14" s="17"/>
      <c r="L14" s="17">
        <v>943896</v>
      </c>
      <c r="M14" s="17"/>
      <c r="N14" s="17"/>
      <c r="O14" s="17"/>
      <c r="P14" s="24"/>
      <c r="Q14" s="17"/>
      <c r="R14" s="17"/>
      <c r="S14" s="17"/>
      <c r="T14" s="17"/>
      <c r="U14" s="17"/>
      <c r="V14" s="17"/>
      <c r="W14" s="17"/>
    </row>
    <row r="15" ht="18.75" customHeight="1" spans="1:23">
      <c r="A15" s="58" t="s">
        <v>56</v>
      </c>
      <c r="B15" s="9" t="s">
        <v>178</v>
      </c>
      <c r="C15" s="10" t="s">
        <v>179</v>
      </c>
      <c r="D15" s="9" t="s">
        <v>87</v>
      </c>
      <c r="E15" s="9" t="s">
        <v>77</v>
      </c>
      <c r="F15" s="9" t="s">
        <v>174</v>
      </c>
      <c r="G15" s="9" t="s">
        <v>175</v>
      </c>
      <c r="H15" s="17">
        <v>77880</v>
      </c>
      <c r="I15" s="17">
        <v>77880</v>
      </c>
      <c r="J15" s="17"/>
      <c r="K15" s="17"/>
      <c r="L15" s="17">
        <v>77880</v>
      </c>
      <c r="M15" s="17"/>
      <c r="N15" s="17"/>
      <c r="O15" s="17"/>
      <c r="P15" s="24"/>
      <c r="Q15" s="17"/>
      <c r="R15" s="17"/>
      <c r="S15" s="17"/>
      <c r="T15" s="17"/>
      <c r="U15" s="17"/>
      <c r="V15" s="17"/>
      <c r="W15" s="17"/>
    </row>
    <row r="16" ht="18.75" customHeight="1" spans="1:23">
      <c r="A16" s="58" t="s">
        <v>56</v>
      </c>
      <c r="B16" s="9" t="s">
        <v>178</v>
      </c>
      <c r="C16" s="10" t="s">
        <v>179</v>
      </c>
      <c r="D16" s="9" t="s">
        <v>87</v>
      </c>
      <c r="E16" s="9" t="s">
        <v>77</v>
      </c>
      <c r="F16" s="9" t="s">
        <v>180</v>
      </c>
      <c r="G16" s="9" t="s">
        <v>181</v>
      </c>
      <c r="H16" s="17">
        <v>427680</v>
      </c>
      <c r="I16" s="17">
        <v>427680</v>
      </c>
      <c r="J16" s="17"/>
      <c r="K16" s="17"/>
      <c r="L16" s="17">
        <v>427680</v>
      </c>
      <c r="M16" s="17"/>
      <c r="N16" s="17"/>
      <c r="O16" s="17"/>
      <c r="P16" s="24"/>
      <c r="Q16" s="17"/>
      <c r="R16" s="17"/>
      <c r="S16" s="17"/>
      <c r="T16" s="17"/>
      <c r="U16" s="17"/>
      <c r="V16" s="17"/>
      <c r="W16" s="17"/>
    </row>
    <row r="17" ht="18.75" customHeight="1" spans="1:23">
      <c r="A17" s="58" t="s">
        <v>56</v>
      </c>
      <c r="B17" s="9" t="s">
        <v>178</v>
      </c>
      <c r="C17" s="10" t="s">
        <v>179</v>
      </c>
      <c r="D17" s="9" t="s">
        <v>87</v>
      </c>
      <c r="E17" s="9" t="s">
        <v>77</v>
      </c>
      <c r="F17" s="9" t="s">
        <v>180</v>
      </c>
      <c r="G17" s="9" t="s">
        <v>181</v>
      </c>
      <c r="H17" s="17">
        <v>237060</v>
      </c>
      <c r="I17" s="17">
        <v>237060</v>
      </c>
      <c r="J17" s="17"/>
      <c r="K17" s="17"/>
      <c r="L17" s="17">
        <v>237060</v>
      </c>
      <c r="M17" s="17"/>
      <c r="N17" s="17"/>
      <c r="O17" s="17"/>
      <c r="P17" s="24"/>
      <c r="Q17" s="17"/>
      <c r="R17" s="17"/>
      <c r="S17" s="17"/>
      <c r="T17" s="17"/>
      <c r="U17" s="17"/>
      <c r="V17" s="17"/>
      <c r="W17" s="17"/>
    </row>
    <row r="18" ht="18.75" customHeight="1" spans="1:23">
      <c r="A18" s="58" t="s">
        <v>56</v>
      </c>
      <c r="B18" s="9" t="s">
        <v>178</v>
      </c>
      <c r="C18" s="10" t="s">
        <v>179</v>
      </c>
      <c r="D18" s="9" t="s">
        <v>87</v>
      </c>
      <c r="E18" s="9" t="s">
        <v>77</v>
      </c>
      <c r="F18" s="9" t="s">
        <v>180</v>
      </c>
      <c r="G18" s="9" t="s">
        <v>181</v>
      </c>
      <c r="H18" s="17">
        <v>78658</v>
      </c>
      <c r="I18" s="17">
        <v>78658</v>
      </c>
      <c r="J18" s="17"/>
      <c r="K18" s="17"/>
      <c r="L18" s="17">
        <v>78658</v>
      </c>
      <c r="M18" s="17"/>
      <c r="N18" s="17"/>
      <c r="O18" s="17"/>
      <c r="P18" s="24"/>
      <c r="Q18" s="17"/>
      <c r="R18" s="17"/>
      <c r="S18" s="17"/>
      <c r="T18" s="17"/>
      <c r="U18" s="17"/>
      <c r="V18" s="17"/>
      <c r="W18" s="17"/>
    </row>
    <row r="19" ht="18.75" customHeight="1" spans="1:23">
      <c r="A19" s="58" t="s">
        <v>56</v>
      </c>
      <c r="B19" s="9" t="s">
        <v>178</v>
      </c>
      <c r="C19" s="10" t="s">
        <v>179</v>
      </c>
      <c r="D19" s="9" t="s">
        <v>87</v>
      </c>
      <c r="E19" s="9" t="s">
        <v>77</v>
      </c>
      <c r="F19" s="9" t="s">
        <v>180</v>
      </c>
      <c r="G19" s="9" t="s">
        <v>181</v>
      </c>
      <c r="H19" s="17">
        <v>426492</v>
      </c>
      <c r="I19" s="17">
        <v>426492</v>
      </c>
      <c r="J19" s="17"/>
      <c r="K19" s="17"/>
      <c r="L19" s="17">
        <v>426492</v>
      </c>
      <c r="M19" s="17"/>
      <c r="N19" s="17"/>
      <c r="O19" s="17"/>
      <c r="P19" s="24"/>
      <c r="Q19" s="17"/>
      <c r="R19" s="17"/>
      <c r="S19" s="17"/>
      <c r="T19" s="17"/>
      <c r="U19" s="17"/>
      <c r="V19" s="17"/>
      <c r="W19" s="17"/>
    </row>
    <row r="20" ht="18.75" customHeight="1" spans="1:23">
      <c r="A20" s="58" t="s">
        <v>56</v>
      </c>
      <c r="B20" s="9" t="s">
        <v>182</v>
      </c>
      <c r="C20" s="10" t="s">
        <v>183</v>
      </c>
      <c r="D20" s="9" t="s">
        <v>87</v>
      </c>
      <c r="E20" s="9" t="s">
        <v>77</v>
      </c>
      <c r="F20" s="9" t="s">
        <v>184</v>
      </c>
      <c r="G20" s="9" t="s">
        <v>185</v>
      </c>
      <c r="H20" s="17">
        <v>24144.76</v>
      </c>
      <c r="I20" s="17">
        <v>24144.76</v>
      </c>
      <c r="J20" s="17"/>
      <c r="K20" s="17"/>
      <c r="L20" s="17">
        <v>24144.76</v>
      </c>
      <c r="M20" s="17"/>
      <c r="N20" s="17"/>
      <c r="O20" s="17"/>
      <c r="P20" s="24"/>
      <c r="Q20" s="17"/>
      <c r="R20" s="17"/>
      <c r="S20" s="17"/>
      <c r="T20" s="17"/>
      <c r="U20" s="17"/>
      <c r="V20" s="17"/>
      <c r="W20" s="17"/>
    </row>
    <row r="21" ht="18.75" customHeight="1" spans="1:23">
      <c r="A21" s="58" t="s">
        <v>56</v>
      </c>
      <c r="B21" s="9" t="s">
        <v>182</v>
      </c>
      <c r="C21" s="10" t="s">
        <v>183</v>
      </c>
      <c r="D21" s="9" t="s">
        <v>100</v>
      </c>
      <c r="E21" s="9" t="s">
        <v>101</v>
      </c>
      <c r="F21" s="9" t="s">
        <v>186</v>
      </c>
      <c r="G21" s="9" t="s">
        <v>187</v>
      </c>
      <c r="H21" s="17">
        <v>1038733.28</v>
      </c>
      <c r="I21" s="17">
        <v>1038733.28</v>
      </c>
      <c r="J21" s="17"/>
      <c r="K21" s="17"/>
      <c r="L21" s="17">
        <v>1038733.28</v>
      </c>
      <c r="M21" s="17"/>
      <c r="N21" s="17"/>
      <c r="O21" s="17"/>
      <c r="P21" s="24"/>
      <c r="Q21" s="17"/>
      <c r="R21" s="17"/>
      <c r="S21" s="17"/>
      <c r="T21" s="17"/>
      <c r="U21" s="17"/>
      <c r="V21" s="17"/>
      <c r="W21" s="17"/>
    </row>
    <row r="22" ht="18.75" customHeight="1" spans="1:23">
      <c r="A22" s="58" t="s">
        <v>56</v>
      </c>
      <c r="B22" s="9" t="s">
        <v>182</v>
      </c>
      <c r="C22" s="10" t="s">
        <v>183</v>
      </c>
      <c r="D22" s="9" t="s">
        <v>112</v>
      </c>
      <c r="E22" s="9" t="s">
        <v>113</v>
      </c>
      <c r="F22" s="9" t="s">
        <v>188</v>
      </c>
      <c r="G22" s="9" t="s">
        <v>189</v>
      </c>
      <c r="H22" s="17">
        <v>317529.86</v>
      </c>
      <c r="I22" s="17">
        <v>317529.86</v>
      </c>
      <c r="J22" s="17"/>
      <c r="K22" s="17"/>
      <c r="L22" s="17">
        <v>317529.86</v>
      </c>
      <c r="M22" s="17"/>
      <c r="N22" s="17"/>
      <c r="O22" s="17"/>
      <c r="P22" s="24"/>
      <c r="Q22" s="17"/>
      <c r="R22" s="17"/>
      <c r="S22" s="17"/>
      <c r="T22" s="17"/>
      <c r="U22" s="17"/>
      <c r="V22" s="17"/>
      <c r="W22" s="17"/>
    </row>
    <row r="23" ht="18.75" customHeight="1" spans="1:23">
      <c r="A23" s="58" t="s">
        <v>56</v>
      </c>
      <c r="B23" s="9" t="s">
        <v>182</v>
      </c>
      <c r="C23" s="10" t="s">
        <v>183</v>
      </c>
      <c r="D23" s="9" t="s">
        <v>114</v>
      </c>
      <c r="E23" s="9" t="s">
        <v>115</v>
      </c>
      <c r="F23" s="9" t="s">
        <v>188</v>
      </c>
      <c r="G23" s="9" t="s">
        <v>189</v>
      </c>
      <c r="H23" s="17">
        <v>221313.03</v>
      </c>
      <c r="I23" s="17">
        <v>221313.03</v>
      </c>
      <c r="J23" s="17"/>
      <c r="K23" s="17"/>
      <c r="L23" s="17">
        <v>221313.03</v>
      </c>
      <c r="M23" s="17"/>
      <c r="N23" s="17"/>
      <c r="O23" s="17"/>
      <c r="P23" s="24"/>
      <c r="Q23" s="17"/>
      <c r="R23" s="17"/>
      <c r="S23" s="17"/>
      <c r="T23" s="17"/>
      <c r="U23" s="17"/>
      <c r="V23" s="17"/>
      <c r="W23" s="17"/>
    </row>
    <row r="24" ht="18.75" customHeight="1" spans="1:23">
      <c r="A24" s="58" t="s">
        <v>56</v>
      </c>
      <c r="B24" s="9" t="s">
        <v>182</v>
      </c>
      <c r="C24" s="10" t="s">
        <v>183</v>
      </c>
      <c r="D24" s="9" t="s">
        <v>116</v>
      </c>
      <c r="E24" s="9" t="s">
        <v>117</v>
      </c>
      <c r="F24" s="9" t="s">
        <v>190</v>
      </c>
      <c r="G24" s="9" t="s">
        <v>191</v>
      </c>
      <c r="H24" s="17">
        <v>394855.48</v>
      </c>
      <c r="I24" s="17">
        <v>394855.48</v>
      </c>
      <c r="J24" s="17"/>
      <c r="K24" s="17"/>
      <c r="L24" s="17">
        <v>394855.48</v>
      </c>
      <c r="M24" s="17"/>
      <c r="N24" s="17"/>
      <c r="O24" s="17"/>
      <c r="P24" s="24"/>
      <c r="Q24" s="17"/>
      <c r="R24" s="17"/>
      <c r="S24" s="17"/>
      <c r="T24" s="17"/>
      <c r="U24" s="17"/>
      <c r="V24" s="17"/>
      <c r="W24" s="17"/>
    </row>
    <row r="25" ht="18.75" customHeight="1" spans="1:23">
      <c r="A25" s="58" t="s">
        <v>56</v>
      </c>
      <c r="B25" s="9" t="s">
        <v>182</v>
      </c>
      <c r="C25" s="10" t="s">
        <v>183</v>
      </c>
      <c r="D25" s="9" t="s">
        <v>118</v>
      </c>
      <c r="E25" s="9" t="s">
        <v>119</v>
      </c>
      <c r="F25" s="9" t="s">
        <v>184</v>
      </c>
      <c r="G25" s="9" t="s">
        <v>185</v>
      </c>
      <c r="H25" s="17">
        <v>23298</v>
      </c>
      <c r="I25" s="17">
        <v>23298</v>
      </c>
      <c r="J25" s="17"/>
      <c r="K25" s="17"/>
      <c r="L25" s="17">
        <v>23298</v>
      </c>
      <c r="M25" s="17"/>
      <c r="N25" s="17"/>
      <c r="O25" s="17"/>
      <c r="P25" s="24"/>
      <c r="Q25" s="17"/>
      <c r="R25" s="17"/>
      <c r="S25" s="17"/>
      <c r="T25" s="17"/>
      <c r="U25" s="17"/>
      <c r="V25" s="17"/>
      <c r="W25" s="17"/>
    </row>
    <row r="26" ht="18.75" customHeight="1" spans="1:23">
      <c r="A26" s="58" t="s">
        <v>56</v>
      </c>
      <c r="B26" s="9" t="s">
        <v>182</v>
      </c>
      <c r="C26" s="10" t="s">
        <v>183</v>
      </c>
      <c r="D26" s="9" t="s">
        <v>118</v>
      </c>
      <c r="E26" s="9" t="s">
        <v>119</v>
      </c>
      <c r="F26" s="9" t="s">
        <v>184</v>
      </c>
      <c r="G26" s="9" t="s">
        <v>185</v>
      </c>
      <c r="H26" s="17">
        <v>14537.51</v>
      </c>
      <c r="I26" s="17">
        <v>14537.51</v>
      </c>
      <c r="J26" s="17"/>
      <c r="K26" s="17"/>
      <c r="L26" s="17">
        <v>14537.51</v>
      </c>
      <c r="M26" s="17"/>
      <c r="N26" s="17"/>
      <c r="O26" s="17"/>
      <c r="P26" s="24"/>
      <c r="Q26" s="17"/>
      <c r="R26" s="17"/>
      <c r="S26" s="17"/>
      <c r="T26" s="17"/>
      <c r="U26" s="17"/>
      <c r="V26" s="17"/>
      <c r="W26" s="17"/>
    </row>
    <row r="27" ht="18.75" customHeight="1" spans="1:23">
      <c r="A27" s="58" t="s">
        <v>56</v>
      </c>
      <c r="B27" s="9" t="s">
        <v>182</v>
      </c>
      <c r="C27" s="10" t="s">
        <v>183</v>
      </c>
      <c r="D27" s="9" t="s">
        <v>118</v>
      </c>
      <c r="E27" s="9" t="s">
        <v>119</v>
      </c>
      <c r="F27" s="9" t="s">
        <v>184</v>
      </c>
      <c r="G27" s="9" t="s">
        <v>185</v>
      </c>
      <c r="H27" s="17">
        <v>10132.4</v>
      </c>
      <c r="I27" s="17">
        <v>10132.4</v>
      </c>
      <c r="J27" s="17"/>
      <c r="K27" s="17"/>
      <c r="L27" s="17">
        <v>10132.4</v>
      </c>
      <c r="M27" s="17"/>
      <c r="N27" s="17"/>
      <c r="O27" s="17"/>
      <c r="P27" s="24"/>
      <c r="Q27" s="17"/>
      <c r="R27" s="17"/>
      <c r="S27" s="17"/>
      <c r="T27" s="17"/>
      <c r="U27" s="17"/>
      <c r="V27" s="17"/>
      <c r="W27" s="17"/>
    </row>
    <row r="28" ht="18.75" customHeight="1" spans="1:23">
      <c r="A28" s="58" t="s">
        <v>56</v>
      </c>
      <c r="B28" s="9" t="s">
        <v>182</v>
      </c>
      <c r="C28" s="10" t="s">
        <v>183</v>
      </c>
      <c r="D28" s="9" t="s">
        <v>118</v>
      </c>
      <c r="E28" s="9" t="s">
        <v>119</v>
      </c>
      <c r="F28" s="9" t="s">
        <v>184</v>
      </c>
      <c r="G28" s="9" t="s">
        <v>185</v>
      </c>
      <c r="H28" s="17">
        <v>15179</v>
      </c>
      <c r="I28" s="17">
        <v>15179</v>
      </c>
      <c r="J28" s="17"/>
      <c r="K28" s="17"/>
      <c r="L28" s="17">
        <v>15179</v>
      </c>
      <c r="M28" s="17"/>
      <c r="N28" s="17"/>
      <c r="O28" s="17"/>
      <c r="P28" s="24"/>
      <c r="Q28" s="17"/>
      <c r="R28" s="17"/>
      <c r="S28" s="17"/>
      <c r="T28" s="17"/>
      <c r="U28" s="17"/>
      <c r="V28" s="17"/>
      <c r="W28" s="17"/>
    </row>
    <row r="29" ht="18.75" customHeight="1" spans="1:23">
      <c r="A29" s="58" t="s">
        <v>56</v>
      </c>
      <c r="B29" s="9" t="s">
        <v>192</v>
      </c>
      <c r="C29" s="10" t="s">
        <v>125</v>
      </c>
      <c r="D29" s="9" t="s">
        <v>124</v>
      </c>
      <c r="E29" s="9" t="s">
        <v>125</v>
      </c>
      <c r="F29" s="9" t="s">
        <v>193</v>
      </c>
      <c r="G29" s="9" t="s">
        <v>125</v>
      </c>
      <c r="H29" s="17">
        <v>901992</v>
      </c>
      <c r="I29" s="17">
        <v>901992</v>
      </c>
      <c r="J29" s="17"/>
      <c r="K29" s="17"/>
      <c r="L29" s="17">
        <v>901992</v>
      </c>
      <c r="M29" s="17"/>
      <c r="N29" s="17"/>
      <c r="O29" s="17"/>
      <c r="P29" s="24"/>
      <c r="Q29" s="17"/>
      <c r="R29" s="17"/>
      <c r="S29" s="17"/>
      <c r="T29" s="17"/>
      <c r="U29" s="17"/>
      <c r="V29" s="17"/>
      <c r="W29" s="17"/>
    </row>
    <row r="30" ht="18.75" customHeight="1" spans="1:23">
      <c r="A30" s="58" t="s">
        <v>56</v>
      </c>
      <c r="B30" s="9" t="s">
        <v>194</v>
      </c>
      <c r="C30" s="10" t="s">
        <v>195</v>
      </c>
      <c r="D30" s="9" t="s">
        <v>87</v>
      </c>
      <c r="E30" s="9" t="s">
        <v>77</v>
      </c>
      <c r="F30" s="9" t="s">
        <v>196</v>
      </c>
      <c r="G30" s="9" t="s">
        <v>197</v>
      </c>
      <c r="H30" s="17">
        <v>20000</v>
      </c>
      <c r="I30" s="17">
        <v>20000</v>
      </c>
      <c r="J30" s="17"/>
      <c r="K30" s="17"/>
      <c r="L30" s="17">
        <v>20000</v>
      </c>
      <c r="M30" s="17"/>
      <c r="N30" s="17"/>
      <c r="O30" s="17"/>
      <c r="P30" s="24"/>
      <c r="Q30" s="17"/>
      <c r="R30" s="17"/>
      <c r="S30" s="17"/>
      <c r="T30" s="17"/>
      <c r="U30" s="17"/>
      <c r="V30" s="17"/>
      <c r="W30" s="17"/>
    </row>
    <row r="31" ht="18.75" customHeight="1" spans="1:23">
      <c r="A31" s="58" t="s">
        <v>56</v>
      </c>
      <c r="B31" s="9" t="s">
        <v>198</v>
      </c>
      <c r="C31" s="10" t="s">
        <v>199</v>
      </c>
      <c r="D31" s="9" t="s">
        <v>87</v>
      </c>
      <c r="E31" s="9" t="s">
        <v>77</v>
      </c>
      <c r="F31" s="9" t="s">
        <v>200</v>
      </c>
      <c r="G31" s="9" t="s">
        <v>201</v>
      </c>
      <c r="H31" s="17">
        <v>289200</v>
      </c>
      <c r="I31" s="17">
        <v>289200</v>
      </c>
      <c r="J31" s="17"/>
      <c r="K31" s="17"/>
      <c r="L31" s="17">
        <v>289200</v>
      </c>
      <c r="M31" s="17"/>
      <c r="N31" s="17"/>
      <c r="O31" s="17"/>
      <c r="P31" s="24"/>
      <c r="Q31" s="17"/>
      <c r="R31" s="17"/>
      <c r="S31" s="17"/>
      <c r="T31" s="17"/>
      <c r="U31" s="17"/>
      <c r="V31" s="17"/>
      <c r="W31" s="17"/>
    </row>
    <row r="32" ht="18.75" customHeight="1" spans="1:23">
      <c r="A32" s="58" t="s">
        <v>56</v>
      </c>
      <c r="B32" s="9" t="s">
        <v>202</v>
      </c>
      <c r="C32" s="10" t="s">
        <v>203</v>
      </c>
      <c r="D32" s="9" t="s">
        <v>87</v>
      </c>
      <c r="E32" s="9" t="s">
        <v>77</v>
      </c>
      <c r="F32" s="9" t="s">
        <v>204</v>
      </c>
      <c r="G32" s="9" t="s">
        <v>203</v>
      </c>
      <c r="H32" s="17">
        <v>36600</v>
      </c>
      <c r="I32" s="17">
        <v>36600</v>
      </c>
      <c r="J32" s="17"/>
      <c r="K32" s="17"/>
      <c r="L32" s="17">
        <v>36600</v>
      </c>
      <c r="M32" s="17"/>
      <c r="N32" s="17"/>
      <c r="O32" s="17"/>
      <c r="P32" s="24"/>
      <c r="Q32" s="17"/>
      <c r="R32" s="17"/>
      <c r="S32" s="17"/>
      <c r="T32" s="17"/>
      <c r="U32" s="17"/>
      <c r="V32" s="17"/>
      <c r="W32" s="17"/>
    </row>
    <row r="33" ht="18.75" customHeight="1" spans="1:23">
      <c r="A33" s="58" t="s">
        <v>56</v>
      </c>
      <c r="B33" s="9" t="s">
        <v>205</v>
      </c>
      <c r="C33" s="10" t="s">
        <v>206</v>
      </c>
      <c r="D33" s="9" t="s">
        <v>87</v>
      </c>
      <c r="E33" s="9" t="s">
        <v>77</v>
      </c>
      <c r="F33" s="9" t="s">
        <v>207</v>
      </c>
      <c r="G33" s="9" t="s">
        <v>208</v>
      </c>
      <c r="H33" s="17">
        <v>153000</v>
      </c>
      <c r="I33" s="17">
        <v>153000</v>
      </c>
      <c r="J33" s="17"/>
      <c r="K33" s="17"/>
      <c r="L33" s="17">
        <v>153000</v>
      </c>
      <c r="M33" s="17"/>
      <c r="N33" s="17"/>
      <c r="O33" s="17"/>
      <c r="P33" s="24"/>
      <c r="Q33" s="17"/>
      <c r="R33" s="17"/>
      <c r="S33" s="17"/>
      <c r="T33" s="17"/>
      <c r="U33" s="17"/>
      <c r="V33" s="17"/>
      <c r="W33" s="17"/>
    </row>
    <row r="34" ht="18.75" customHeight="1" spans="1:23">
      <c r="A34" s="58" t="s">
        <v>56</v>
      </c>
      <c r="B34" s="9" t="s">
        <v>205</v>
      </c>
      <c r="C34" s="10" t="s">
        <v>206</v>
      </c>
      <c r="D34" s="9" t="s">
        <v>87</v>
      </c>
      <c r="E34" s="9" t="s">
        <v>77</v>
      </c>
      <c r="F34" s="9" t="s">
        <v>209</v>
      </c>
      <c r="G34" s="9" t="s">
        <v>210</v>
      </c>
      <c r="H34" s="17">
        <v>60000</v>
      </c>
      <c r="I34" s="17">
        <v>60000</v>
      </c>
      <c r="J34" s="17"/>
      <c r="K34" s="17"/>
      <c r="L34" s="17">
        <v>60000</v>
      </c>
      <c r="M34" s="17"/>
      <c r="N34" s="17"/>
      <c r="O34" s="17"/>
      <c r="P34" s="24"/>
      <c r="Q34" s="17"/>
      <c r="R34" s="17"/>
      <c r="S34" s="17"/>
      <c r="T34" s="17"/>
      <c r="U34" s="17"/>
      <c r="V34" s="17"/>
      <c r="W34" s="17"/>
    </row>
    <row r="35" ht="18.75" customHeight="1" spans="1:23">
      <c r="A35" s="58" t="s">
        <v>56</v>
      </c>
      <c r="B35" s="9" t="s">
        <v>205</v>
      </c>
      <c r="C35" s="10" t="s">
        <v>206</v>
      </c>
      <c r="D35" s="9" t="s">
        <v>87</v>
      </c>
      <c r="E35" s="9" t="s">
        <v>77</v>
      </c>
      <c r="F35" s="9" t="s">
        <v>211</v>
      </c>
      <c r="G35" s="9" t="s">
        <v>212</v>
      </c>
      <c r="H35" s="17">
        <v>32000</v>
      </c>
      <c r="I35" s="17">
        <v>32000</v>
      </c>
      <c r="J35" s="17"/>
      <c r="K35" s="17"/>
      <c r="L35" s="17">
        <v>32000</v>
      </c>
      <c r="M35" s="17"/>
      <c r="N35" s="17"/>
      <c r="O35" s="17"/>
      <c r="P35" s="24"/>
      <c r="Q35" s="17"/>
      <c r="R35" s="17"/>
      <c r="S35" s="17"/>
      <c r="T35" s="17"/>
      <c r="U35" s="17"/>
      <c r="V35" s="17"/>
      <c r="W35" s="17"/>
    </row>
    <row r="36" ht="18.75" customHeight="1" spans="1:23">
      <c r="A36" s="58" t="s">
        <v>56</v>
      </c>
      <c r="B36" s="9" t="s">
        <v>205</v>
      </c>
      <c r="C36" s="10" t="s">
        <v>206</v>
      </c>
      <c r="D36" s="9" t="s">
        <v>87</v>
      </c>
      <c r="E36" s="9" t="s">
        <v>77</v>
      </c>
      <c r="F36" s="9" t="s">
        <v>213</v>
      </c>
      <c r="G36" s="9" t="s">
        <v>214</v>
      </c>
      <c r="H36" s="17">
        <v>43000</v>
      </c>
      <c r="I36" s="17">
        <v>43000</v>
      </c>
      <c r="J36" s="17"/>
      <c r="K36" s="17"/>
      <c r="L36" s="17">
        <v>43000</v>
      </c>
      <c r="M36" s="17"/>
      <c r="N36" s="17"/>
      <c r="O36" s="17"/>
      <c r="P36" s="24"/>
      <c r="Q36" s="17"/>
      <c r="R36" s="17"/>
      <c r="S36" s="17"/>
      <c r="T36" s="17"/>
      <c r="U36" s="17"/>
      <c r="V36" s="17"/>
      <c r="W36" s="17"/>
    </row>
    <row r="37" ht="18.75" customHeight="1" spans="1:23">
      <c r="A37" s="58" t="s">
        <v>56</v>
      </c>
      <c r="B37" s="9" t="s">
        <v>205</v>
      </c>
      <c r="C37" s="10" t="s">
        <v>206</v>
      </c>
      <c r="D37" s="9" t="s">
        <v>87</v>
      </c>
      <c r="E37" s="9" t="s">
        <v>77</v>
      </c>
      <c r="F37" s="9" t="s">
        <v>215</v>
      </c>
      <c r="G37" s="9" t="s">
        <v>216</v>
      </c>
      <c r="H37" s="17">
        <v>54000</v>
      </c>
      <c r="I37" s="17">
        <v>54000</v>
      </c>
      <c r="J37" s="17"/>
      <c r="K37" s="17"/>
      <c r="L37" s="17">
        <v>54000</v>
      </c>
      <c r="M37" s="17"/>
      <c r="N37" s="17"/>
      <c r="O37" s="17"/>
      <c r="P37" s="24"/>
      <c r="Q37" s="17"/>
      <c r="R37" s="17"/>
      <c r="S37" s="17"/>
      <c r="T37" s="17"/>
      <c r="U37" s="17"/>
      <c r="V37" s="17"/>
      <c r="W37" s="17"/>
    </row>
    <row r="38" ht="18.75" customHeight="1" spans="1:23">
      <c r="A38" s="58" t="s">
        <v>56</v>
      </c>
      <c r="B38" s="9" t="s">
        <v>205</v>
      </c>
      <c r="C38" s="10" t="s">
        <v>206</v>
      </c>
      <c r="D38" s="9" t="s">
        <v>87</v>
      </c>
      <c r="E38" s="9" t="s">
        <v>77</v>
      </c>
      <c r="F38" s="9" t="s">
        <v>217</v>
      </c>
      <c r="G38" s="9" t="s">
        <v>218</v>
      </c>
      <c r="H38" s="17">
        <v>60000</v>
      </c>
      <c r="I38" s="17">
        <v>60000</v>
      </c>
      <c r="J38" s="17"/>
      <c r="K38" s="17"/>
      <c r="L38" s="17">
        <v>60000</v>
      </c>
      <c r="M38" s="17"/>
      <c r="N38" s="17"/>
      <c r="O38" s="17"/>
      <c r="P38" s="24"/>
      <c r="Q38" s="17"/>
      <c r="R38" s="17"/>
      <c r="S38" s="17"/>
      <c r="T38" s="17"/>
      <c r="U38" s="17"/>
      <c r="V38" s="17"/>
      <c r="W38" s="17"/>
    </row>
    <row r="39" ht="18.75" customHeight="1" spans="1:23">
      <c r="A39" s="58" t="s">
        <v>56</v>
      </c>
      <c r="B39" s="9" t="s">
        <v>205</v>
      </c>
      <c r="C39" s="10" t="s">
        <v>206</v>
      </c>
      <c r="D39" s="9" t="s">
        <v>87</v>
      </c>
      <c r="E39" s="9" t="s">
        <v>77</v>
      </c>
      <c r="F39" s="9" t="s">
        <v>219</v>
      </c>
      <c r="G39" s="9" t="s">
        <v>220</v>
      </c>
      <c r="H39" s="17">
        <v>16000</v>
      </c>
      <c r="I39" s="17">
        <v>16000</v>
      </c>
      <c r="J39" s="17"/>
      <c r="K39" s="17"/>
      <c r="L39" s="17">
        <v>16000</v>
      </c>
      <c r="M39" s="17"/>
      <c r="N39" s="17"/>
      <c r="O39" s="17"/>
      <c r="P39" s="24"/>
      <c r="Q39" s="17"/>
      <c r="R39" s="17"/>
      <c r="S39" s="17"/>
      <c r="T39" s="17"/>
      <c r="U39" s="17"/>
      <c r="V39" s="17"/>
      <c r="W39" s="17"/>
    </row>
    <row r="40" ht="18.75" customHeight="1" spans="1:23">
      <c r="A40" s="58" t="s">
        <v>56</v>
      </c>
      <c r="B40" s="9" t="s">
        <v>205</v>
      </c>
      <c r="C40" s="10" t="s">
        <v>206</v>
      </c>
      <c r="D40" s="9" t="s">
        <v>87</v>
      </c>
      <c r="E40" s="9" t="s">
        <v>77</v>
      </c>
      <c r="F40" s="9" t="s">
        <v>221</v>
      </c>
      <c r="G40" s="9" t="s">
        <v>222</v>
      </c>
      <c r="H40" s="17">
        <v>20000</v>
      </c>
      <c r="I40" s="17">
        <v>20000</v>
      </c>
      <c r="J40" s="17"/>
      <c r="K40" s="17"/>
      <c r="L40" s="17">
        <v>20000</v>
      </c>
      <c r="M40" s="17"/>
      <c r="N40" s="17"/>
      <c r="O40" s="17"/>
      <c r="P40" s="24"/>
      <c r="Q40" s="17"/>
      <c r="R40" s="17"/>
      <c r="S40" s="17"/>
      <c r="T40" s="17"/>
      <c r="U40" s="17"/>
      <c r="V40" s="17"/>
      <c r="W40" s="17"/>
    </row>
    <row r="41" ht="18.75" customHeight="1" spans="1:23">
      <c r="A41" s="58" t="s">
        <v>56</v>
      </c>
      <c r="B41" s="9" t="s">
        <v>205</v>
      </c>
      <c r="C41" s="10" t="s">
        <v>206</v>
      </c>
      <c r="D41" s="9" t="s">
        <v>87</v>
      </c>
      <c r="E41" s="9" t="s">
        <v>77</v>
      </c>
      <c r="F41" s="9" t="s">
        <v>223</v>
      </c>
      <c r="G41" s="9" t="s">
        <v>224</v>
      </c>
      <c r="H41" s="17">
        <v>10000</v>
      </c>
      <c r="I41" s="17">
        <v>10000</v>
      </c>
      <c r="J41" s="17"/>
      <c r="K41" s="17"/>
      <c r="L41" s="17">
        <v>10000</v>
      </c>
      <c r="M41" s="17"/>
      <c r="N41" s="17"/>
      <c r="O41" s="17"/>
      <c r="P41" s="24"/>
      <c r="Q41" s="17"/>
      <c r="R41" s="17"/>
      <c r="S41" s="17"/>
      <c r="T41" s="17"/>
      <c r="U41" s="17"/>
      <c r="V41" s="17"/>
      <c r="W41" s="17"/>
    </row>
    <row r="42" ht="18.75" customHeight="1" spans="1:23">
      <c r="A42" s="58" t="s">
        <v>56</v>
      </c>
      <c r="B42" s="9" t="s">
        <v>205</v>
      </c>
      <c r="C42" s="10" t="s">
        <v>206</v>
      </c>
      <c r="D42" s="9" t="s">
        <v>87</v>
      </c>
      <c r="E42" s="9" t="s">
        <v>77</v>
      </c>
      <c r="F42" s="9" t="s">
        <v>200</v>
      </c>
      <c r="G42" s="9" t="s">
        <v>201</v>
      </c>
      <c r="H42" s="17">
        <v>14460</v>
      </c>
      <c r="I42" s="17">
        <v>14460</v>
      </c>
      <c r="J42" s="17"/>
      <c r="K42" s="17"/>
      <c r="L42" s="17">
        <v>14460</v>
      </c>
      <c r="M42" s="17"/>
      <c r="N42" s="17"/>
      <c r="O42" s="17"/>
      <c r="P42" s="24"/>
      <c r="Q42" s="17"/>
      <c r="R42" s="17"/>
      <c r="S42" s="17"/>
      <c r="T42" s="17"/>
      <c r="U42" s="17"/>
      <c r="V42" s="17"/>
      <c r="W42" s="17"/>
    </row>
    <row r="43" ht="18.75" customHeight="1" spans="1:23">
      <c r="A43" s="58" t="s">
        <v>56</v>
      </c>
      <c r="B43" s="9" t="s">
        <v>205</v>
      </c>
      <c r="C43" s="10" t="s">
        <v>206</v>
      </c>
      <c r="D43" s="9" t="s">
        <v>87</v>
      </c>
      <c r="E43" s="9" t="s">
        <v>77</v>
      </c>
      <c r="F43" s="9" t="s">
        <v>225</v>
      </c>
      <c r="G43" s="9" t="s">
        <v>226</v>
      </c>
      <c r="H43" s="17">
        <v>40000</v>
      </c>
      <c r="I43" s="17">
        <v>40000</v>
      </c>
      <c r="J43" s="17"/>
      <c r="K43" s="17"/>
      <c r="L43" s="17">
        <v>40000</v>
      </c>
      <c r="M43" s="17"/>
      <c r="N43" s="17"/>
      <c r="O43" s="17"/>
      <c r="P43" s="24"/>
      <c r="Q43" s="17"/>
      <c r="R43" s="17"/>
      <c r="S43" s="17"/>
      <c r="T43" s="17"/>
      <c r="U43" s="17"/>
      <c r="V43" s="17"/>
      <c r="W43" s="17"/>
    </row>
    <row r="44" ht="18.75" customHeight="1" spans="1:23">
      <c r="A44" s="58" t="s">
        <v>56</v>
      </c>
      <c r="B44" s="9" t="s">
        <v>205</v>
      </c>
      <c r="C44" s="10" t="s">
        <v>206</v>
      </c>
      <c r="D44" s="9" t="s">
        <v>94</v>
      </c>
      <c r="E44" s="9" t="s">
        <v>95</v>
      </c>
      <c r="F44" s="9" t="s">
        <v>225</v>
      </c>
      <c r="G44" s="9" t="s">
        <v>226</v>
      </c>
      <c r="H44" s="17">
        <v>19800</v>
      </c>
      <c r="I44" s="17">
        <v>19800</v>
      </c>
      <c r="J44" s="17"/>
      <c r="K44" s="17"/>
      <c r="L44" s="17">
        <v>19800</v>
      </c>
      <c r="M44" s="17"/>
      <c r="N44" s="17"/>
      <c r="O44" s="17"/>
      <c r="P44" s="24"/>
      <c r="Q44" s="17"/>
      <c r="R44" s="17"/>
      <c r="S44" s="17"/>
      <c r="T44" s="17"/>
      <c r="U44" s="17"/>
      <c r="V44" s="17"/>
      <c r="W44" s="17"/>
    </row>
    <row r="45" ht="18.75" customHeight="1" spans="1:23">
      <c r="A45" s="58" t="s">
        <v>56</v>
      </c>
      <c r="B45" s="9" t="s">
        <v>205</v>
      </c>
      <c r="C45" s="10" t="s">
        <v>206</v>
      </c>
      <c r="D45" s="9" t="s">
        <v>96</v>
      </c>
      <c r="E45" s="9" t="s">
        <v>97</v>
      </c>
      <c r="F45" s="9" t="s">
        <v>225</v>
      </c>
      <c r="G45" s="9" t="s">
        <v>226</v>
      </c>
      <c r="H45" s="17">
        <v>9000</v>
      </c>
      <c r="I45" s="17">
        <v>9000</v>
      </c>
      <c r="J45" s="17"/>
      <c r="K45" s="17"/>
      <c r="L45" s="17">
        <v>9000</v>
      </c>
      <c r="M45" s="17"/>
      <c r="N45" s="17"/>
      <c r="O45" s="17"/>
      <c r="P45" s="24"/>
      <c r="Q45" s="17"/>
      <c r="R45" s="17"/>
      <c r="S45" s="17"/>
      <c r="T45" s="17"/>
      <c r="U45" s="17"/>
      <c r="V45" s="17"/>
      <c r="W45" s="17"/>
    </row>
    <row r="46" ht="18.75" customHeight="1" spans="1:23">
      <c r="A46" s="58" t="s">
        <v>56</v>
      </c>
      <c r="B46" s="9" t="s">
        <v>227</v>
      </c>
      <c r="C46" s="10" t="s">
        <v>228</v>
      </c>
      <c r="D46" s="9" t="s">
        <v>98</v>
      </c>
      <c r="E46" s="9" t="s">
        <v>99</v>
      </c>
      <c r="F46" s="9" t="s">
        <v>229</v>
      </c>
      <c r="G46" s="9" t="s">
        <v>230</v>
      </c>
      <c r="H46" s="17">
        <v>2880</v>
      </c>
      <c r="I46" s="17">
        <v>2880</v>
      </c>
      <c r="J46" s="17"/>
      <c r="K46" s="17"/>
      <c r="L46" s="17">
        <v>2880</v>
      </c>
      <c r="M46" s="17"/>
      <c r="N46" s="17"/>
      <c r="O46" s="17"/>
      <c r="P46" s="24"/>
      <c r="Q46" s="17"/>
      <c r="R46" s="17"/>
      <c r="S46" s="17"/>
      <c r="T46" s="17"/>
      <c r="U46" s="17"/>
      <c r="V46" s="17"/>
      <c r="W46" s="17"/>
    </row>
    <row r="47" ht="18.75" customHeight="1" spans="1:23">
      <c r="A47" s="58" t="s">
        <v>56</v>
      </c>
      <c r="B47" s="9" t="s">
        <v>231</v>
      </c>
      <c r="C47" s="10" t="s">
        <v>232</v>
      </c>
      <c r="D47" s="9" t="s">
        <v>87</v>
      </c>
      <c r="E47" s="9" t="s">
        <v>77</v>
      </c>
      <c r="F47" s="9" t="s">
        <v>180</v>
      </c>
      <c r="G47" s="9" t="s">
        <v>181</v>
      </c>
      <c r="H47" s="17">
        <v>403200</v>
      </c>
      <c r="I47" s="17">
        <v>403200</v>
      </c>
      <c r="J47" s="17"/>
      <c r="K47" s="17"/>
      <c r="L47" s="17">
        <v>403200</v>
      </c>
      <c r="M47" s="17"/>
      <c r="N47" s="17"/>
      <c r="O47" s="17"/>
      <c r="P47" s="24"/>
      <c r="Q47" s="17"/>
      <c r="R47" s="17"/>
      <c r="S47" s="17"/>
      <c r="T47" s="17"/>
      <c r="U47" s="17"/>
      <c r="V47" s="17"/>
      <c r="W47" s="17"/>
    </row>
    <row r="48" ht="18.75" customHeight="1" spans="1:23">
      <c r="A48" s="58" t="s">
        <v>56</v>
      </c>
      <c r="B48" s="9" t="s">
        <v>233</v>
      </c>
      <c r="C48" s="10" t="s">
        <v>234</v>
      </c>
      <c r="D48" s="9" t="s">
        <v>87</v>
      </c>
      <c r="E48" s="9" t="s">
        <v>77</v>
      </c>
      <c r="F48" s="9" t="s">
        <v>176</v>
      </c>
      <c r="G48" s="9" t="s">
        <v>177</v>
      </c>
      <c r="H48" s="17">
        <v>607224</v>
      </c>
      <c r="I48" s="17">
        <v>607224</v>
      </c>
      <c r="J48" s="17"/>
      <c r="K48" s="17"/>
      <c r="L48" s="17">
        <v>607224</v>
      </c>
      <c r="M48" s="17"/>
      <c r="N48" s="17"/>
      <c r="O48" s="17"/>
      <c r="P48" s="24"/>
      <c r="Q48" s="17"/>
      <c r="R48" s="17"/>
      <c r="S48" s="17"/>
      <c r="T48" s="17"/>
      <c r="U48" s="17"/>
      <c r="V48" s="17"/>
      <c r="W48" s="17"/>
    </row>
    <row r="49" ht="18.75" customHeight="1" spans="1:23">
      <c r="A49" s="58" t="s">
        <v>56</v>
      </c>
      <c r="B49" s="9" t="s">
        <v>235</v>
      </c>
      <c r="C49" s="10" t="s">
        <v>236</v>
      </c>
      <c r="D49" s="9" t="s">
        <v>87</v>
      </c>
      <c r="E49" s="9" t="s">
        <v>77</v>
      </c>
      <c r="F49" s="9" t="s">
        <v>237</v>
      </c>
      <c r="G49" s="9" t="s">
        <v>236</v>
      </c>
      <c r="H49" s="17">
        <v>48800</v>
      </c>
      <c r="I49" s="17">
        <v>48800</v>
      </c>
      <c r="J49" s="17"/>
      <c r="K49" s="17"/>
      <c r="L49" s="17">
        <v>48800</v>
      </c>
      <c r="M49" s="17"/>
      <c r="N49" s="17"/>
      <c r="O49" s="17"/>
      <c r="P49" s="24"/>
      <c r="Q49" s="17"/>
      <c r="R49" s="17"/>
      <c r="S49" s="17"/>
      <c r="T49" s="17"/>
      <c r="U49" s="17"/>
      <c r="V49" s="17"/>
      <c r="W49" s="17"/>
    </row>
    <row r="50" ht="18.75" customHeight="1" spans="1:23">
      <c r="A50" s="58" t="s">
        <v>56</v>
      </c>
      <c r="B50" s="9" t="s">
        <v>238</v>
      </c>
      <c r="C50" s="10" t="s">
        <v>239</v>
      </c>
      <c r="D50" s="9" t="s">
        <v>87</v>
      </c>
      <c r="E50" s="9" t="s">
        <v>77</v>
      </c>
      <c r="F50" s="9" t="s">
        <v>240</v>
      </c>
      <c r="G50" s="9" t="s">
        <v>239</v>
      </c>
      <c r="H50" s="17">
        <v>24400</v>
      </c>
      <c r="I50" s="17">
        <v>24400</v>
      </c>
      <c r="J50" s="17"/>
      <c r="K50" s="17"/>
      <c r="L50" s="17">
        <v>24400</v>
      </c>
      <c r="M50" s="17"/>
      <c r="N50" s="17"/>
      <c r="O50" s="17"/>
      <c r="P50" s="24"/>
      <c r="Q50" s="17"/>
      <c r="R50" s="17"/>
      <c r="S50" s="17"/>
      <c r="T50" s="17"/>
      <c r="U50" s="17"/>
      <c r="V50" s="17"/>
      <c r="W50" s="17"/>
    </row>
    <row r="51" ht="18.75" customHeight="1" spans="1:23">
      <c r="A51" s="58" t="s">
        <v>56</v>
      </c>
      <c r="B51" s="9" t="s">
        <v>241</v>
      </c>
      <c r="C51" s="10" t="s">
        <v>242</v>
      </c>
      <c r="D51" s="9" t="s">
        <v>84</v>
      </c>
      <c r="E51" s="9" t="s">
        <v>77</v>
      </c>
      <c r="F51" s="9" t="s">
        <v>229</v>
      </c>
      <c r="G51" s="9" t="s">
        <v>230</v>
      </c>
      <c r="H51" s="17">
        <v>134496</v>
      </c>
      <c r="I51" s="17">
        <v>134496</v>
      </c>
      <c r="J51" s="17"/>
      <c r="K51" s="17"/>
      <c r="L51" s="17">
        <v>134496</v>
      </c>
      <c r="M51" s="17"/>
      <c r="N51" s="17"/>
      <c r="O51" s="17"/>
      <c r="P51" s="24"/>
      <c r="Q51" s="17"/>
      <c r="R51" s="17"/>
      <c r="S51" s="17"/>
      <c r="T51" s="17"/>
      <c r="U51" s="17"/>
      <c r="V51" s="17"/>
      <c r="W51" s="17"/>
    </row>
    <row r="52" ht="18.75" customHeight="1" spans="1:23">
      <c r="A52" s="58" t="s">
        <v>56</v>
      </c>
      <c r="B52" s="9" t="s">
        <v>243</v>
      </c>
      <c r="C52" s="10" t="s">
        <v>244</v>
      </c>
      <c r="D52" s="9" t="s">
        <v>87</v>
      </c>
      <c r="E52" s="9" t="s">
        <v>77</v>
      </c>
      <c r="F52" s="9" t="s">
        <v>180</v>
      </c>
      <c r="G52" s="9" t="s">
        <v>181</v>
      </c>
      <c r="H52" s="17">
        <v>100800</v>
      </c>
      <c r="I52" s="17">
        <v>100800</v>
      </c>
      <c r="J52" s="17"/>
      <c r="K52" s="17"/>
      <c r="L52" s="17">
        <v>100800</v>
      </c>
      <c r="M52" s="17"/>
      <c r="N52" s="17"/>
      <c r="O52" s="17"/>
      <c r="P52" s="24"/>
      <c r="Q52" s="17"/>
      <c r="R52" s="17"/>
      <c r="S52" s="17"/>
      <c r="T52" s="17"/>
      <c r="U52" s="17"/>
      <c r="V52" s="17"/>
      <c r="W52" s="17"/>
    </row>
    <row r="53" ht="18.75" customHeight="1" spans="1:23">
      <c r="A53" s="58" t="s">
        <v>56</v>
      </c>
      <c r="B53" s="9" t="s">
        <v>245</v>
      </c>
      <c r="C53" s="10" t="s">
        <v>246</v>
      </c>
      <c r="D53" s="9" t="s">
        <v>94</v>
      </c>
      <c r="E53" s="9" t="s">
        <v>95</v>
      </c>
      <c r="F53" s="9" t="s">
        <v>247</v>
      </c>
      <c r="G53" s="9" t="s">
        <v>248</v>
      </c>
      <c r="H53" s="17">
        <v>475200</v>
      </c>
      <c r="I53" s="17">
        <v>475200</v>
      </c>
      <c r="J53" s="17"/>
      <c r="K53" s="17"/>
      <c r="L53" s="17">
        <v>475200</v>
      </c>
      <c r="M53" s="17"/>
      <c r="N53" s="17"/>
      <c r="O53" s="17"/>
      <c r="P53" s="24"/>
      <c r="Q53" s="17"/>
      <c r="R53" s="17"/>
      <c r="S53" s="17"/>
      <c r="T53" s="17"/>
      <c r="U53" s="17"/>
      <c r="V53" s="17"/>
      <c r="W53" s="17"/>
    </row>
    <row r="54" ht="18.75" customHeight="1" spans="1:23">
      <c r="A54" s="58" t="s">
        <v>56</v>
      </c>
      <c r="B54" s="9" t="s">
        <v>245</v>
      </c>
      <c r="C54" s="10" t="s">
        <v>246</v>
      </c>
      <c r="D54" s="9" t="s">
        <v>96</v>
      </c>
      <c r="E54" s="9" t="s">
        <v>97</v>
      </c>
      <c r="F54" s="9" t="s">
        <v>247</v>
      </c>
      <c r="G54" s="9" t="s">
        <v>248</v>
      </c>
      <c r="H54" s="17">
        <v>216000</v>
      </c>
      <c r="I54" s="17">
        <v>216000</v>
      </c>
      <c r="J54" s="17"/>
      <c r="K54" s="17"/>
      <c r="L54" s="17">
        <v>216000</v>
      </c>
      <c r="M54" s="17"/>
      <c r="N54" s="17"/>
      <c r="O54" s="17"/>
      <c r="P54" s="24"/>
      <c r="Q54" s="17"/>
      <c r="R54" s="17"/>
      <c r="S54" s="17"/>
      <c r="T54" s="17"/>
      <c r="U54" s="17"/>
      <c r="V54" s="17"/>
      <c r="W54" s="17"/>
    </row>
    <row r="55" ht="18.75" customHeight="1" spans="1:23">
      <c r="A55" s="58" t="s">
        <v>56</v>
      </c>
      <c r="B55" s="9" t="s">
        <v>249</v>
      </c>
      <c r="C55" s="10" t="s">
        <v>250</v>
      </c>
      <c r="D55" s="9" t="s">
        <v>102</v>
      </c>
      <c r="E55" s="9" t="s">
        <v>103</v>
      </c>
      <c r="F55" s="9" t="s">
        <v>251</v>
      </c>
      <c r="G55" s="9" t="s">
        <v>252</v>
      </c>
      <c r="H55" s="17">
        <v>92329.63</v>
      </c>
      <c r="I55" s="17">
        <v>92329.63</v>
      </c>
      <c r="J55" s="17"/>
      <c r="K55" s="17"/>
      <c r="L55" s="17">
        <v>92329.63</v>
      </c>
      <c r="M55" s="17"/>
      <c r="N55" s="17"/>
      <c r="O55" s="17"/>
      <c r="P55" s="24"/>
      <c r="Q55" s="17"/>
      <c r="R55" s="17"/>
      <c r="S55" s="17"/>
      <c r="T55" s="17"/>
      <c r="U55" s="17"/>
      <c r="V55" s="17"/>
      <c r="W55" s="17"/>
    </row>
    <row r="56" ht="18.75" customHeight="1" spans="1:23">
      <c r="A56" s="58" t="s">
        <v>56</v>
      </c>
      <c r="B56" s="9" t="s">
        <v>253</v>
      </c>
      <c r="C56" s="10" t="s">
        <v>254</v>
      </c>
      <c r="D56" s="9" t="s">
        <v>106</v>
      </c>
      <c r="E56" s="9" t="s">
        <v>107</v>
      </c>
      <c r="F56" s="9" t="s">
        <v>247</v>
      </c>
      <c r="G56" s="9" t="s">
        <v>248</v>
      </c>
      <c r="H56" s="17">
        <v>61152</v>
      </c>
      <c r="I56" s="17">
        <v>61152</v>
      </c>
      <c r="J56" s="17"/>
      <c r="K56" s="17"/>
      <c r="L56" s="17">
        <v>61152</v>
      </c>
      <c r="M56" s="17"/>
      <c r="N56" s="17"/>
      <c r="O56" s="17"/>
      <c r="P56" s="24"/>
      <c r="Q56" s="17"/>
      <c r="R56" s="17"/>
      <c r="S56" s="17"/>
      <c r="T56" s="17"/>
      <c r="U56" s="17"/>
      <c r="V56" s="17"/>
      <c r="W56" s="17"/>
    </row>
    <row r="57" ht="18.75" customHeight="1" spans="1:23">
      <c r="A57" s="12" t="s">
        <v>32</v>
      </c>
      <c r="B57" s="12"/>
      <c r="C57" s="12"/>
      <c r="D57" s="12"/>
      <c r="E57" s="12"/>
      <c r="F57" s="12"/>
      <c r="G57" s="12"/>
      <c r="H57" s="17">
        <v>11843519.95</v>
      </c>
      <c r="I57" s="17">
        <v>11843519.95</v>
      </c>
      <c r="J57" s="17"/>
      <c r="K57" s="17"/>
      <c r="L57" s="17">
        <v>11843519.95</v>
      </c>
      <c r="M57" s="17"/>
      <c r="N57" s="17"/>
      <c r="O57" s="17"/>
      <c r="P57" s="17"/>
      <c r="Q57" s="17"/>
      <c r="R57" s="17"/>
      <c r="S57" s="17"/>
      <c r="T57" s="17"/>
      <c r="U57" s="17"/>
      <c r="V57" s="17"/>
      <c r="W57" s="17"/>
    </row>
  </sheetData>
  <mergeCells count="30">
    <mergeCell ref="A3:W3"/>
    <mergeCell ref="A4:G4"/>
    <mergeCell ref="I5:W5"/>
    <mergeCell ref="I6:M6"/>
    <mergeCell ref="N6:P6"/>
    <mergeCell ref="R6:W6"/>
    <mergeCell ref="A57:G57"/>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9"/>
  <sheetViews>
    <sheetView showZeros="0" topLeftCell="B1" workbookViewId="0">
      <pane ySplit="1" topLeftCell="A9" activePane="bottomLeft" state="frozen"/>
      <selection/>
      <selection pane="bottomLeft" activeCell="A4" sqref="A4:H4"/>
    </sheetView>
  </sheetViews>
  <sheetFormatPr defaultColWidth="8.85" defaultRowHeight="15" customHeight="1"/>
  <cols>
    <col min="1" max="5" width="28.575" customWidth="1"/>
    <col min="6" max="6" width="32.125" customWidth="1"/>
    <col min="7"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255</v>
      </c>
    </row>
    <row r="3" ht="45" customHeight="1" spans="1:23">
      <c r="A3" s="4" t="s">
        <v>256</v>
      </c>
      <c r="B3" s="4"/>
      <c r="C3" s="4"/>
      <c r="D3" s="4"/>
      <c r="E3" s="4"/>
      <c r="F3" s="4"/>
      <c r="G3" s="4"/>
      <c r="H3" s="4"/>
      <c r="I3" s="4"/>
      <c r="J3" s="4"/>
      <c r="K3" s="4"/>
      <c r="L3" s="4"/>
      <c r="M3" s="4"/>
      <c r="N3" s="54"/>
      <c r="O3" s="54"/>
      <c r="P3" s="54"/>
      <c r="Q3" s="54"/>
      <c r="R3" s="54"/>
      <c r="S3" s="54"/>
      <c r="T3" s="54"/>
      <c r="U3" s="54"/>
      <c r="V3" s="54"/>
      <c r="W3" s="54"/>
    </row>
    <row r="4" ht="18.75" customHeight="1" spans="1:23">
      <c r="A4" s="5" t="str">
        <f>"单位名称："&amp;"中国共产党玉溪市江川区委员会办公室"</f>
        <v>单位名称：中国共产党玉溪市江川区委员会办公室</v>
      </c>
      <c r="B4" s="5"/>
      <c r="C4" s="5"/>
      <c r="D4" s="5"/>
      <c r="E4" s="5"/>
      <c r="F4" s="5"/>
      <c r="G4" s="5"/>
      <c r="H4" s="5"/>
      <c r="I4" s="55"/>
      <c r="J4" s="55"/>
      <c r="K4" s="55"/>
      <c r="L4" s="55"/>
      <c r="M4" s="55"/>
      <c r="N4" s="6"/>
      <c r="O4" s="6"/>
      <c r="P4" s="6"/>
      <c r="Q4" s="6"/>
      <c r="R4" s="6"/>
      <c r="S4" s="6"/>
      <c r="T4" s="6"/>
      <c r="U4" s="6"/>
      <c r="V4" s="6"/>
      <c r="W4" s="6" t="s">
        <v>29</v>
      </c>
    </row>
    <row r="5" ht="18.75" customHeight="1" spans="1:23">
      <c r="A5" s="13" t="s">
        <v>257</v>
      </c>
      <c r="B5" s="13" t="s">
        <v>155</v>
      </c>
      <c r="C5" s="13" t="s">
        <v>156</v>
      </c>
      <c r="D5" s="13" t="s">
        <v>258</v>
      </c>
      <c r="E5" s="13" t="s">
        <v>157</v>
      </c>
      <c r="F5" s="13" t="s">
        <v>158</v>
      </c>
      <c r="G5" s="13" t="s">
        <v>259</v>
      </c>
      <c r="H5" s="13" t="s">
        <v>160</v>
      </c>
      <c r="I5" s="47" t="s">
        <v>32</v>
      </c>
      <c r="J5" s="47" t="s">
        <v>260</v>
      </c>
      <c r="K5" s="13"/>
      <c r="L5" s="13"/>
      <c r="M5" s="13"/>
      <c r="N5" s="13" t="s">
        <v>162</v>
      </c>
      <c r="O5" s="13"/>
      <c r="P5" s="13"/>
      <c r="Q5" s="13" t="s">
        <v>38</v>
      </c>
      <c r="R5" s="13" t="s">
        <v>63</v>
      </c>
      <c r="S5" s="13"/>
      <c r="T5" s="13"/>
      <c r="U5" s="13"/>
      <c r="V5" s="13"/>
      <c r="W5" s="13"/>
    </row>
    <row r="6" ht="18.75" customHeight="1" spans="1:23">
      <c r="A6" s="13"/>
      <c r="B6" s="13"/>
      <c r="C6" s="13"/>
      <c r="D6" s="13"/>
      <c r="E6" s="13"/>
      <c r="F6" s="13"/>
      <c r="G6" s="13"/>
      <c r="H6" s="13"/>
      <c r="I6" s="47" t="s">
        <v>163</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261</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262</v>
      </c>
      <c r="D10" s="9"/>
      <c r="E10" s="9"/>
      <c r="F10" s="9"/>
      <c r="G10" s="9"/>
      <c r="H10" s="9"/>
      <c r="I10" s="11">
        <v>34600</v>
      </c>
      <c r="J10" s="11">
        <v>34600</v>
      </c>
      <c r="K10" s="11">
        <v>34600</v>
      </c>
      <c r="L10" s="11"/>
      <c r="M10" s="11"/>
      <c r="N10" s="11"/>
      <c r="O10" s="11"/>
      <c r="P10" s="11"/>
      <c r="Q10" s="11"/>
      <c r="R10" s="11"/>
      <c r="S10" s="11"/>
      <c r="T10" s="11"/>
      <c r="U10" s="11"/>
      <c r="V10" s="11"/>
      <c r="W10" s="11"/>
    </row>
    <row r="11" ht="18.75" customHeight="1" spans="1:23">
      <c r="A11" s="9" t="s">
        <v>263</v>
      </c>
      <c r="B11" s="9" t="s">
        <v>264</v>
      </c>
      <c r="C11" s="10" t="s">
        <v>262</v>
      </c>
      <c r="D11" s="9" t="s">
        <v>56</v>
      </c>
      <c r="E11" s="9" t="s">
        <v>87</v>
      </c>
      <c r="F11" s="9" t="s">
        <v>77</v>
      </c>
      <c r="G11" s="9" t="s">
        <v>207</v>
      </c>
      <c r="H11" s="9" t="s">
        <v>208</v>
      </c>
      <c r="I11" s="11">
        <v>34600</v>
      </c>
      <c r="J11" s="11">
        <v>34600</v>
      </c>
      <c r="K11" s="11">
        <v>34600</v>
      </c>
      <c r="L11" s="11"/>
      <c r="M11" s="11"/>
      <c r="N11" s="11"/>
      <c r="O11" s="11"/>
      <c r="P11" s="11"/>
      <c r="Q11" s="11"/>
      <c r="R11" s="11"/>
      <c r="S11" s="11"/>
      <c r="T11" s="11"/>
      <c r="U11" s="11"/>
      <c r="V11" s="11"/>
      <c r="W11" s="11"/>
    </row>
    <row r="12" ht="18.75" customHeight="1" spans="1:23">
      <c r="A12" s="24"/>
      <c r="B12" s="24"/>
      <c r="C12" s="10" t="s">
        <v>265</v>
      </c>
      <c r="D12" s="24"/>
      <c r="E12" s="24"/>
      <c r="F12" s="24"/>
      <c r="G12" s="24"/>
      <c r="H12" s="24"/>
      <c r="I12" s="11">
        <v>93600</v>
      </c>
      <c r="J12" s="11">
        <v>93600</v>
      </c>
      <c r="K12" s="11">
        <v>93600</v>
      </c>
      <c r="L12" s="11"/>
      <c r="M12" s="11"/>
      <c r="N12" s="11"/>
      <c r="O12" s="11"/>
      <c r="P12" s="24"/>
      <c r="Q12" s="11"/>
      <c r="R12" s="11"/>
      <c r="S12" s="11"/>
      <c r="T12" s="11"/>
      <c r="U12" s="11"/>
      <c r="V12" s="11"/>
      <c r="W12" s="11"/>
    </row>
    <row r="13" ht="18.75" customHeight="1" spans="1:23">
      <c r="A13" s="9" t="s">
        <v>263</v>
      </c>
      <c r="B13" s="9" t="s">
        <v>266</v>
      </c>
      <c r="C13" s="10" t="s">
        <v>265</v>
      </c>
      <c r="D13" s="9" t="s">
        <v>56</v>
      </c>
      <c r="E13" s="9" t="s">
        <v>80</v>
      </c>
      <c r="F13" s="9" t="s">
        <v>81</v>
      </c>
      <c r="G13" s="9" t="s">
        <v>223</v>
      </c>
      <c r="H13" s="9" t="s">
        <v>224</v>
      </c>
      <c r="I13" s="11">
        <v>93600</v>
      </c>
      <c r="J13" s="11">
        <v>93600</v>
      </c>
      <c r="K13" s="11">
        <v>93600</v>
      </c>
      <c r="L13" s="11"/>
      <c r="M13" s="11"/>
      <c r="N13" s="11"/>
      <c r="O13" s="11"/>
      <c r="P13" s="24"/>
      <c r="Q13" s="11"/>
      <c r="R13" s="11"/>
      <c r="S13" s="11"/>
      <c r="T13" s="11"/>
      <c r="U13" s="11"/>
      <c r="V13" s="11"/>
      <c r="W13" s="11"/>
    </row>
    <row r="14" ht="22.5" spans="1:23">
      <c r="A14" s="24"/>
      <c r="B14" s="24"/>
      <c r="C14" s="10" t="s">
        <v>267</v>
      </c>
      <c r="D14" s="24"/>
      <c r="E14" s="24"/>
      <c r="F14" s="24"/>
      <c r="G14" s="24"/>
      <c r="H14" s="24"/>
      <c r="I14" s="11">
        <v>7000</v>
      </c>
      <c r="J14" s="11"/>
      <c r="K14" s="11"/>
      <c r="L14" s="11"/>
      <c r="M14" s="11"/>
      <c r="N14" s="11"/>
      <c r="O14" s="11"/>
      <c r="P14" s="24"/>
      <c r="Q14" s="11"/>
      <c r="R14" s="11">
        <v>7000</v>
      </c>
      <c r="S14" s="11"/>
      <c r="T14" s="11"/>
      <c r="U14" s="11"/>
      <c r="V14" s="11"/>
      <c r="W14" s="11">
        <v>7000</v>
      </c>
    </row>
    <row r="15" ht="22.5" spans="1:23">
      <c r="A15" s="9" t="s">
        <v>263</v>
      </c>
      <c r="B15" s="9" t="s">
        <v>268</v>
      </c>
      <c r="C15" s="10" t="s">
        <v>267</v>
      </c>
      <c r="D15" s="9" t="s">
        <v>56</v>
      </c>
      <c r="E15" s="9" t="s">
        <v>80</v>
      </c>
      <c r="F15" s="9" t="s">
        <v>81</v>
      </c>
      <c r="G15" s="9" t="s">
        <v>269</v>
      </c>
      <c r="H15" s="9" t="s">
        <v>270</v>
      </c>
      <c r="I15" s="11">
        <v>7000</v>
      </c>
      <c r="J15" s="11"/>
      <c r="K15" s="11"/>
      <c r="L15" s="11"/>
      <c r="M15" s="11"/>
      <c r="N15" s="11"/>
      <c r="O15" s="11"/>
      <c r="P15" s="24"/>
      <c r="Q15" s="11"/>
      <c r="R15" s="11">
        <v>7000</v>
      </c>
      <c r="S15" s="11"/>
      <c r="T15" s="11"/>
      <c r="U15" s="11"/>
      <c r="V15" s="11"/>
      <c r="W15" s="11">
        <v>7000</v>
      </c>
    </row>
    <row r="16" ht="18.75" customHeight="1" spans="1:23">
      <c r="A16" s="24"/>
      <c r="B16" s="24"/>
      <c r="C16" s="10" t="s">
        <v>271</v>
      </c>
      <c r="D16" s="24"/>
      <c r="E16" s="24"/>
      <c r="F16" s="24"/>
      <c r="G16" s="24"/>
      <c r="H16" s="24"/>
      <c r="I16" s="11">
        <v>19500</v>
      </c>
      <c r="J16" s="11">
        <v>19500</v>
      </c>
      <c r="K16" s="11">
        <v>19500</v>
      </c>
      <c r="L16" s="11"/>
      <c r="M16" s="11"/>
      <c r="N16" s="11"/>
      <c r="O16" s="11"/>
      <c r="P16" s="24"/>
      <c r="Q16" s="11"/>
      <c r="R16" s="11"/>
      <c r="S16" s="11"/>
      <c r="T16" s="11"/>
      <c r="U16" s="11"/>
      <c r="V16" s="11"/>
      <c r="W16" s="11"/>
    </row>
    <row r="17" ht="18.75" customHeight="1" spans="1:23">
      <c r="A17" s="9" t="s">
        <v>263</v>
      </c>
      <c r="B17" s="9" t="s">
        <v>272</v>
      </c>
      <c r="C17" s="10" t="s">
        <v>271</v>
      </c>
      <c r="D17" s="9" t="s">
        <v>56</v>
      </c>
      <c r="E17" s="9" t="s">
        <v>80</v>
      </c>
      <c r="F17" s="9" t="s">
        <v>81</v>
      </c>
      <c r="G17" s="9" t="s">
        <v>219</v>
      </c>
      <c r="H17" s="9" t="s">
        <v>220</v>
      </c>
      <c r="I17" s="11">
        <v>4500</v>
      </c>
      <c r="J17" s="11">
        <v>4500</v>
      </c>
      <c r="K17" s="11">
        <v>4500</v>
      </c>
      <c r="L17" s="11"/>
      <c r="M17" s="11"/>
      <c r="N17" s="11"/>
      <c r="O17" s="11"/>
      <c r="P17" s="24"/>
      <c r="Q17" s="11"/>
      <c r="R17" s="11"/>
      <c r="S17" s="11"/>
      <c r="T17" s="11"/>
      <c r="U17" s="11"/>
      <c r="V17" s="11"/>
      <c r="W17" s="11"/>
    </row>
    <row r="18" ht="18.75" customHeight="1" spans="1:23">
      <c r="A18" s="9" t="s">
        <v>263</v>
      </c>
      <c r="B18" s="9" t="s">
        <v>272</v>
      </c>
      <c r="C18" s="10" t="s">
        <v>271</v>
      </c>
      <c r="D18" s="9" t="s">
        <v>56</v>
      </c>
      <c r="E18" s="9" t="s">
        <v>80</v>
      </c>
      <c r="F18" s="9" t="s">
        <v>81</v>
      </c>
      <c r="G18" s="9" t="s">
        <v>219</v>
      </c>
      <c r="H18" s="9" t="s">
        <v>220</v>
      </c>
      <c r="I18" s="11">
        <v>15000</v>
      </c>
      <c r="J18" s="11">
        <v>15000</v>
      </c>
      <c r="K18" s="11">
        <v>15000</v>
      </c>
      <c r="L18" s="11"/>
      <c r="M18" s="11"/>
      <c r="N18" s="11"/>
      <c r="O18" s="11"/>
      <c r="P18" s="24"/>
      <c r="Q18" s="11"/>
      <c r="R18" s="11"/>
      <c r="S18" s="11"/>
      <c r="T18" s="11"/>
      <c r="U18" s="11"/>
      <c r="V18" s="11"/>
      <c r="W18" s="11"/>
    </row>
    <row r="19" ht="18.75" customHeight="1" spans="1:23">
      <c r="A19" s="24"/>
      <c r="B19" s="24"/>
      <c r="C19" s="10" t="s">
        <v>273</v>
      </c>
      <c r="D19" s="24"/>
      <c r="E19" s="24"/>
      <c r="F19" s="24"/>
      <c r="G19" s="24"/>
      <c r="H19" s="24"/>
      <c r="I19" s="11">
        <v>260100</v>
      </c>
      <c r="J19" s="11"/>
      <c r="K19" s="11"/>
      <c r="L19" s="11"/>
      <c r="M19" s="11"/>
      <c r="N19" s="11"/>
      <c r="O19" s="11"/>
      <c r="P19" s="24"/>
      <c r="Q19" s="11"/>
      <c r="R19" s="11">
        <v>260100</v>
      </c>
      <c r="S19" s="11"/>
      <c r="T19" s="11"/>
      <c r="U19" s="11"/>
      <c r="V19" s="11"/>
      <c r="W19" s="11">
        <v>260100</v>
      </c>
    </row>
    <row r="20" ht="18.75" customHeight="1" spans="1:23">
      <c r="A20" s="9" t="s">
        <v>263</v>
      </c>
      <c r="B20" s="9" t="s">
        <v>274</v>
      </c>
      <c r="C20" s="10" t="s">
        <v>273</v>
      </c>
      <c r="D20" s="9" t="s">
        <v>56</v>
      </c>
      <c r="E20" s="9" t="s">
        <v>84</v>
      </c>
      <c r="F20" s="9" t="s">
        <v>77</v>
      </c>
      <c r="G20" s="9" t="s">
        <v>207</v>
      </c>
      <c r="H20" s="9" t="s">
        <v>208</v>
      </c>
      <c r="I20" s="11">
        <v>20000</v>
      </c>
      <c r="J20" s="11"/>
      <c r="K20" s="11"/>
      <c r="L20" s="11"/>
      <c r="M20" s="11"/>
      <c r="N20" s="11"/>
      <c r="O20" s="11"/>
      <c r="P20" s="24"/>
      <c r="Q20" s="11"/>
      <c r="R20" s="11">
        <v>20000</v>
      </c>
      <c r="S20" s="11"/>
      <c r="T20" s="11"/>
      <c r="U20" s="11"/>
      <c r="V20" s="11"/>
      <c r="W20" s="11">
        <v>20000</v>
      </c>
    </row>
    <row r="21" ht="18.75" customHeight="1" spans="1:23">
      <c r="A21" s="9" t="s">
        <v>263</v>
      </c>
      <c r="B21" s="9" t="s">
        <v>274</v>
      </c>
      <c r="C21" s="10" t="s">
        <v>273</v>
      </c>
      <c r="D21" s="9" t="s">
        <v>56</v>
      </c>
      <c r="E21" s="9" t="s">
        <v>84</v>
      </c>
      <c r="F21" s="9" t="s">
        <v>77</v>
      </c>
      <c r="G21" s="9" t="s">
        <v>207</v>
      </c>
      <c r="H21" s="9" t="s">
        <v>208</v>
      </c>
      <c r="I21" s="11">
        <v>40000</v>
      </c>
      <c r="J21" s="11"/>
      <c r="K21" s="11"/>
      <c r="L21" s="11"/>
      <c r="M21" s="11"/>
      <c r="N21" s="11"/>
      <c r="O21" s="11"/>
      <c r="P21" s="24"/>
      <c r="Q21" s="11"/>
      <c r="R21" s="11">
        <v>40000</v>
      </c>
      <c r="S21" s="11"/>
      <c r="T21" s="11"/>
      <c r="U21" s="11"/>
      <c r="V21" s="11"/>
      <c r="W21" s="11">
        <v>40000</v>
      </c>
    </row>
    <row r="22" ht="18.75" customHeight="1" spans="1:23">
      <c r="A22" s="9" t="s">
        <v>263</v>
      </c>
      <c r="B22" s="9" t="s">
        <v>274</v>
      </c>
      <c r="C22" s="10" t="s">
        <v>273</v>
      </c>
      <c r="D22" s="9" t="s">
        <v>56</v>
      </c>
      <c r="E22" s="9" t="s">
        <v>84</v>
      </c>
      <c r="F22" s="9" t="s">
        <v>77</v>
      </c>
      <c r="G22" s="9" t="s">
        <v>207</v>
      </c>
      <c r="H22" s="9" t="s">
        <v>208</v>
      </c>
      <c r="I22" s="11">
        <v>30000</v>
      </c>
      <c r="J22" s="11"/>
      <c r="K22" s="11"/>
      <c r="L22" s="11"/>
      <c r="M22" s="11"/>
      <c r="N22" s="11"/>
      <c r="O22" s="11"/>
      <c r="P22" s="24"/>
      <c r="Q22" s="11"/>
      <c r="R22" s="11">
        <v>30000</v>
      </c>
      <c r="S22" s="11"/>
      <c r="T22" s="11"/>
      <c r="U22" s="11"/>
      <c r="V22" s="11"/>
      <c r="W22" s="11">
        <v>30000</v>
      </c>
    </row>
    <row r="23" ht="18.75" customHeight="1" spans="1:23">
      <c r="A23" s="9" t="s">
        <v>263</v>
      </c>
      <c r="B23" s="9" t="s">
        <v>274</v>
      </c>
      <c r="C23" s="10" t="s">
        <v>273</v>
      </c>
      <c r="D23" s="9" t="s">
        <v>56</v>
      </c>
      <c r="E23" s="9" t="s">
        <v>84</v>
      </c>
      <c r="F23" s="9" t="s">
        <v>77</v>
      </c>
      <c r="G23" s="9" t="s">
        <v>207</v>
      </c>
      <c r="H23" s="9" t="s">
        <v>208</v>
      </c>
      <c r="I23" s="11">
        <v>40000</v>
      </c>
      <c r="J23" s="11"/>
      <c r="K23" s="11"/>
      <c r="L23" s="11"/>
      <c r="M23" s="11"/>
      <c r="N23" s="11"/>
      <c r="O23" s="11"/>
      <c r="P23" s="24"/>
      <c r="Q23" s="11"/>
      <c r="R23" s="11">
        <v>40000</v>
      </c>
      <c r="S23" s="11"/>
      <c r="T23" s="11"/>
      <c r="U23" s="11"/>
      <c r="V23" s="11"/>
      <c r="W23" s="11">
        <v>40000</v>
      </c>
    </row>
    <row r="24" ht="18.75" customHeight="1" spans="1:23">
      <c r="A24" s="9" t="s">
        <v>263</v>
      </c>
      <c r="B24" s="9" t="s">
        <v>274</v>
      </c>
      <c r="C24" s="10" t="s">
        <v>273</v>
      </c>
      <c r="D24" s="9" t="s">
        <v>56</v>
      </c>
      <c r="E24" s="9" t="s">
        <v>84</v>
      </c>
      <c r="F24" s="9" t="s">
        <v>77</v>
      </c>
      <c r="G24" s="9" t="s">
        <v>207</v>
      </c>
      <c r="H24" s="9" t="s">
        <v>208</v>
      </c>
      <c r="I24" s="11">
        <v>40000</v>
      </c>
      <c r="J24" s="11"/>
      <c r="K24" s="11"/>
      <c r="L24" s="11"/>
      <c r="M24" s="11"/>
      <c r="N24" s="11"/>
      <c r="O24" s="11"/>
      <c r="P24" s="24"/>
      <c r="Q24" s="11"/>
      <c r="R24" s="11">
        <v>40000</v>
      </c>
      <c r="S24" s="11"/>
      <c r="T24" s="11"/>
      <c r="U24" s="11"/>
      <c r="V24" s="11"/>
      <c r="W24" s="11">
        <v>40000</v>
      </c>
    </row>
    <row r="25" ht="18.75" customHeight="1" spans="1:23">
      <c r="A25" s="9" t="s">
        <v>263</v>
      </c>
      <c r="B25" s="9" t="s">
        <v>274</v>
      </c>
      <c r="C25" s="10" t="s">
        <v>273</v>
      </c>
      <c r="D25" s="9" t="s">
        <v>56</v>
      </c>
      <c r="E25" s="9" t="s">
        <v>84</v>
      </c>
      <c r="F25" s="9" t="s">
        <v>77</v>
      </c>
      <c r="G25" s="9" t="s">
        <v>207</v>
      </c>
      <c r="H25" s="9" t="s">
        <v>208</v>
      </c>
      <c r="I25" s="11">
        <v>20000</v>
      </c>
      <c r="J25" s="11"/>
      <c r="K25" s="11"/>
      <c r="L25" s="11"/>
      <c r="M25" s="11"/>
      <c r="N25" s="11"/>
      <c r="O25" s="11"/>
      <c r="P25" s="24"/>
      <c r="Q25" s="11"/>
      <c r="R25" s="11">
        <v>20000</v>
      </c>
      <c r="S25" s="11"/>
      <c r="T25" s="11"/>
      <c r="U25" s="11"/>
      <c r="V25" s="11"/>
      <c r="W25" s="11">
        <v>20000</v>
      </c>
    </row>
    <row r="26" ht="18.75" customHeight="1" spans="1:23">
      <c r="A26" s="9" t="s">
        <v>263</v>
      </c>
      <c r="B26" s="9" t="s">
        <v>274</v>
      </c>
      <c r="C26" s="10" t="s">
        <v>273</v>
      </c>
      <c r="D26" s="9" t="s">
        <v>56</v>
      </c>
      <c r="E26" s="9" t="s">
        <v>84</v>
      </c>
      <c r="F26" s="9" t="s">
        <v>77</v>
      </c>
      <c r="G26" s="9" t="s">
        <v>207</v>
      </c>
      <c r="H26" s="9" t="s">
        <v>208</v>
      </c>
      <c r="I26" s="11">
        <v>20000</v>
      </c>
      <c r="J26" s="11"/>
      <c r="K26" s="11"/>
      <c r="L26" s="11"/>
      <c r="M26" s="11"/>
      <c r="N26" s="11"/>
      <c r="O26" s="11"/>
      <c r="P26" s="24"/>
      <c r="Q26" s="11"/>
      <c r="R26" s="11">
        <v>20000</v>
      </c>
      <c r="S26" s="11"/>
      <c r="T26" s="11"/>
      <c r="U26" s="11"/>
      <c r="V26" s="11"/>
      <c r="W26" s="11">
        <v>20000</v>
      </c>
    </row>
    <row r="27" ht="18.75" customHeight="1" spans="1:23">
      <c r="A27" s="9" t="s">
        <v>263</v>
      </c>
      <c r="B27" s="9" t="s">
        <v>274</v>
      </c>
      <c r="C27" s="10" t="s">
        <v>273</v>
      </c>
      <c r="D27" s="9" t="s">
        <v>56</v>
      </c>
      <c r="E27" s="9" t="s">
        <v>84</v>
      </c>
      <c r="F27" s="9" t="s">
        <v>77</v>
      </c>
      <c r="G27" s="9" t="s">
        <v>225</v>
      </c>
      <c r="H27" s="9" t="s">
        <v>226</v>
      </c>
      <c r="I27" s="11">
        <v>100</v>
      </c>
      <c r="J27" s="11"/>
      <c r="K27" s="11"/>
      <c r="L27" s="11"/>
      <c r="M27" s="11"/>
      <c r="N27" s="11"/>
      <c r="O27" s="11"/>
      <c r="P27" s="24"/>
      <c r="Q27" s="11"/>
      <c r="R27" s="11">
        <v>100</v>
      </c>
      <c r="S27" s="11"/>
      <c r="T27" s="11"/>
      <c r="U27" s="11"/>
      <c r="V27" s="11"/>
      <c r="W27" s="11">
        <v>100</v>
      </c>
    </row>
    <row r="28" ht="18.75" customHeight="1" spans="1:23">
      <c r="A28" s="9" t="s">
        <v>263</v>
      </c>
      <c r="B28" s="9" t="s">
        <v>274</v>
      </c>
      <c r="C28" s="10" t="s">
        <v>273</v>
      </c>
      <c r="D28" s="9" t="s">
        <v>56</v>
      </c>
      <c r="E28" s="9" t="s">
        <v>84</v>
      </c>
      <c r="F28" s="9" t="s">
        <v>77</v>
      </c>
      <c r="G28" s="9" t="s">
        <v>247</v>
      </c>
      <c r="H28" s="9" t="s">
        <v>248</v>
      </c>
      <c r="I28" s="11">
        <v>20000</v>
      </c>
      <c r="J28" s="11"/>
      <c r="K28" s="11"/>
      <c r="L28" s="11"/>
      <c r="M28" s="11"/>
      <c r="N28" s="11"/>
      <c r="O28" s="11"/>
      <c r="P28" s="24"/>
      <c r="Q28" s="11"/>
      <c r="R28" s="11">
        <v>20000</v>
      </c>
      <c r="S28" s="11"/>
      <c r="T28" s="11"/>
      <c r="U28" s="11"/>
      <c r="V28" s="11"/>
      <c r="W28" s="11">
        <v>20000</v>
      </c>
    </row>
    <row r="29" ht="18.75" customHeight="1" spans="1:23">
      <c r="A29" s="9" t="s">
        <v>263</v>
      </c>
      <c r="B29" s="9" t="s">
        <v>274</v>
      </c>
      <c r="C29" s="10" t="s">
        <v>273</v>
      </c>
      <c r="D29" s="9" t="s">
        <v>56</v>
      </c>
      <c r="E29" s="9" t="s">
        <v>84</v>
      </c>
      <c r="F29" s="9" t="s">
        <v>77</v>
      </c>
      <c r="G29" s="9" t="s">
        <v>247</v>
      </c>
      <c r="H29" s="9" t="s">
        <v>248</v>
      </c>
      <c r="I29" s="11">
        <v>30000</v>
      </c>
      <c r="J29" s="11"/>
      <c r="K29" s="11"/>
      <c r="L29" s="11"/>
      <c r="M29" s="11"/>
      <c r="N29" s="11"/>
      <c r="O29" s="11"/>
      <c r="P29" s="24"/>
      <c r="Q29" s="11"/>
      <c r="R29" s="11">
        <v>30000</v>
      </c>
      <c r="S29" s="11"/>
      <c r="T29" s="11"/>
      <c r="U29" s="11"/>
      <c r="V29" s="11"/>
      <c r="W29" s="11">
        <v>30000</v>
      </c>
    </row>
    <row r="30" ht="18.75" customHeight="1" spans="1:23">
      <c r="A30" s="24"/>
      <c r="B30" s="24"/>
      <c r="C30" s="10" t="s">
        <v>275</v>
      </c>
      <c r="D30" s="24"/>
      <c r="E30" s="24"/>
      <c r="F30" s="24"/>
      <c r="G30" s="24"/>
      <c r="H30" s="24"/>
      <c r="I30" s="11">
        <v>20000</v>
      </c>
      <c r="J30" s="11">
        <v>20000</v>
      </c>
      <c r="K30" s="11">
        <v>20000</v>
      </c>
      <c r="L30" s="11"/>
      <c r="M30" s="11"/>
      <c r="N30" s="11"/>
      <c r="O30" s="11"/>
      <c r="P30" s="24"/>
      <c r="Q30" s="11"/>
      <c r="R30" s="11"/>
      <c r="S30" s="11"/>
      <c r="T30" s="11"/>
      <c r="U30" s="11"/>
      <c r="V30" s="11"/>
      <c r="W30" s="11"/>
    </row>
    <row r="31" ht="18.75" customHeight="1" spans="1:23">
      <c r="A31" s="9" t="s">
        <v>276</v>
      </c>
      <c r="B31" s="9" t="s">
        <v>277</v>
      </c>
      <c r="C31" s="10" t="s">
        <v>275</v>
      </c>
      <c r="D31" s="9" t="s">
        <v>56</v>
      </c>
      <c r="E31" s="9" t="s">
        <v>84</v>
      </c>
      <c r="F31" s="9" t="s">
        <v>77</v>
      </c>
      <c r="G31" s="9" t="s">
        <v>207</v>
      </c>
      <c r="H31" s="9" t="s">
        <v>208</v>
      </c>
      <c r="I31" s="11">
        <v>20000</v>
      </c>
      <c r="J31" s="11">
        <v>20000</v>
      </c>
      <c r="K31" s="11">
        <v>20000</v>
      </c>
      <c r="L31" s="11"/>
      <c r="M31" s="11"/>
      <c r="N31" s="11"/>
      <c r="O31" s="11"/>
      <c r="P31" s="24"/>
      <c r="Q31" s="11"/>
      <c r="R31" s="11"/>
      <c r="S31" s="11"/>
      <c r="T31" s="11"/>
      <c r="U31" s="11"/>
      <c r="V31" s="11"/>
      <c r="W31" s="11"/>
    </row>
    <row r="32" ht="18.75" customHeight="1" spans="1:23">
      <c r="A32" s="24"/>
      <c r="B32" s="24"/>
      <c r="C32" s="10" t="s">
        <v>278</v>
      </c>
      <c r="D32" s="24"/>
      <c r="E32" s="24"/>
      <c r="F32" s="24"/>
      <c r="G32" s="24"/>
      <c r="H32" s="24"/>
      <c r="I32" s="11">
        <v>60000</v>
      </c>
      <c r="J32" s="11">
        <v>60000</v>
      </c>
      <c r="K32" s="11">
        <v>60000</v>
      </c>
      <c r="L32" s="11"/>
      <c r="M32" s="11"/>
      <c r="N32" s="11"/>
      <c r="O32" s="11"/>
      <c r="P32" s="24"/>
      <c r="Q32" s="11"/>
      <c r="R32" s="11"/>
      <c r="S32" s="11"/>
      <c r="T32" s="11"/>
      <c r="U32" s="11"/>
      <c r="V32" s="11"/>
      <c r="W32" s="11"/>
    </row>
    <row r="33" ht="18.75" customHeight="1" spans="1:23">
      <c r="A33" s="9" t="s">
        <v>263</v>
      </c>
      <c r="B33" s="9" t="s">
        <v>279</v>
      </c>
      <c r="C33" s="10" t="s">
        <v>278</v>
      </c>
      <c r="D33" s="9" t="s">
        <v>56</v>
      </c>
      <c r="E33" s="9" t="s">
        <v>84</v>
      </c>
      <c r="F33" s="9" t="s">
        <v>77</v>
      </c>
      <c r="G33" s="9" t="s">
        <v>207</v>
      </c>
      <c r="H33" s="9" t="s">
        <v>208</v>
      </c>
      <c r="I33" s="11">
        <v>60000</v>
      </c>
      <c r="J33" s="11">
        <v>60000</v>
      </c>
      <c r="K33" s="11">
        <v>60000</v>
      </c>
      <c r="L33" s="11"/>
      <c r="M33" s="11"/>
      <c r="N33" s="11"/>
      <c r="O33" s="11"/>
      <c r="P33" s="24"/>
      <c r="Q33" s="11"/>
      <c r="R33" s="11"/>
      <c r="S33" s="11"/>
      <c r="T33" s="11"/>
      <c r="U33" s="11"/>
      <c r="V33" s="11"/>
      <c r="W33" s="11"/>
    </row>
    <row r="34" ht="18.75" customHeight="1" spans="1:23">
      <c r="A34" s="24"/>
      <c r="B34" s="24"/>
      <c r="C34" s="10" t="s">
        <v>280</v>
      </c>
      <c r="D34" s="24"/>
      <c r="E34" s="24"/>
      <c r="F34" s="24"/>
      <c r="G34" s="24"/>
      <c r="H34" s="24"/>
      <c r="I34" s="11">
        <v>50000</v>
      </c>
      <c r="J34" s="11">
        <v>50000</v>
      </c>
      <c r="K34" s="11">
        <v>50000</v>
      </c>
      <c r="L34" s="11"/>
      <c r="M34" s="11"/>
      <c r="N34" s="11"/>
      <c r="O34" s="11"/>
      <c r="P34" s="24"/>
      <c r="Q34" s="11"/>
      <c r="R34" s="11"/>
      <c r="S34" s="11"/>
      <c r="T34" s="11"/>
      <c r="U34" s="11"/>
      <c r="V34" s="11"/>
      <c r="W34" s="11"/>
    </row>
    <row r="35" ht="18.75" customHeight="1" spans="1:23">
      <c r="A35" s="9" t="s">
        <v>263</v>
      </c>
      <c r="B35" s="9" t="s">
        <v>281</v>
      </c>
      <c r="C35" s="10" t="s">
        <v>280</v>
      </c>
      <c r="D35" s="9" t="s">
        <v>56</v>
      </c>
      <c r="E35" s="9" t="s">
        <v>87</v>
      </c>
      <c r="F35" s="9" t="s">
        <v>77</v>
      </c>
      <c r="G35" s="9" t="s">
        <v>207</v>
      </c>
      <c r="H35" s="9" t="s">
        <v>208</v>
      </c>
      <c r="I35" s="11">
        <v>50000</v>
      </c>
      <c r="J35" s="11">
        <v>50000</v>
      </c>
      <c r="K35" s="11">
        <v>50000</v>
      </c>
      <c r="L35" s="11"/>
      <c r="M35" s="11"/>
      <c r="N35" s="11"/>
      <c r="O35" s="11"/>
      <c r="P35" s="24"/>
      <c r="Q35" s="11"/>
      <c r="R35" s="11"/>
      <c r="S35" s="11"/>
      <c r="T35" s="11"/>
      <c r="U35" s="11"/>
      <c r="V35" s="11"/>
      <c r="W35" s="11"/>
    </row>
    <row r="36" ht="18.75" customHeight="1" spans="1:23">
      <c r="A36" s="24"/>
      <c r="B36" s="24"/>
      <c r="C36" s="10" t="s">
        <v>282</v>
      </c>
      <c r="D36" s="24"/>
      <c r="E36" s="24"/>
      <c r="F36" s="24"/>
      <c r="G36" s="24"/>
      <c r="H36" s="24"/>
      <c r="I36" s="11">
        <v>800000</v>
      </c>
      <c r="J36" s="11">
        <v>800000</v>
      </c>
      <c r="K36" s="11">
        <v>800000</v>
      </c>
      <c r="L36" s="11"/>
      <c r="M36" s="11"/>
      <c r="N36" s="11"/>
      <c r="O36" s="11"/>
      <c r="P36" s="24"/>
      <c r="Q36" s="11"/>
      <c r="R36" s="11"/>
      <c r="S36" s="11"/>
      <c r="T36" s="11"/>
      <c r="U36" s="11"/>
      <c r="V36" s="11"/>
      <c r="W36" s="11"/>
    </row>
    <row r="37" ht="18.75" customHeight="1" spans="1:23">
      <c r="A37" s="9" t="s">
        <v>276</v>
      </c>
      <c r="B37" s="9" t="s">
        <v>283</v>
      </c>
      <c r="C37" s="10" t="s">
        <v>282</v>
      </c>
      <c r="D37" s="9" t="s">
        <v>56</v>
      </c>
      <c r="E37" s="9" t="s">
        <v>76</v>
      </c>
      <c r="F37" s="9" t="s">
        <v>77</v>
      </c>
      <c r="G37" s="9" t="s">
        <v>284</v>
      </c>
      <c r="H37" s="9" t="s">
        <v>285</v>
      </c>
      <c r="I37" s="11">
        <v>50000</v>
      </c>
      <c r="J37" s="11">
        <v>50000</v>
      </c>
      <c r="K37" s="11">
        <v>50000</v>
      </c>
      <c r="L37" s="11"/>
      <c r="M37" s="11"/>
      <c r="N37" s="11"/>
      <c r="O37" s="11"/>
      <c r="P37" s="24"/>
      <c r="Q37" s="11"/>
      <c r="R37" s="11"/>
      <c r="S37" s="11"/>
      <c r="T37" s="11"/>
      <c r="U37" s="11"/>
      <c r="V37" s="11"/>
      <c r="W37" s="11"/>
    </row>
    <row r="38" ht="18.75" customHeight="1" spans="1:23">
      <c r="A38" s="9" t="s">
        <v>276</v>
      </c>
      <c r="B38" s="9" t="s">
        <v>283</v>
      </c>
      <c r="C38" s="10" t="s">
        <v>282</v>
      </c>
      <c r="D38" s="9" t="s">
        <v>56</v>
      </c>
      <c r="E38" s="9" t="s">
        <v>87</v>
      </c>
      <c r="F38" s="9" t="s">
        <v>77</v>
      </c>
      <c r="G38" s="9" t="s">
        <v>207</v>
      </c>
      <c r="H38" s="9" t="s">
        <v>208</v>
      </c>
      <c r="I38" s="11">
        <v>290000</v>
      </c>
      <c r="J38" s="11">
        <v>290000</v>
      </c>
      <c r="K38" s="11">
        <v>290000</v>
      </c>
      <c r="L38" s="11"/>
      <c r="M38" s="11"/>
      <c r="N38" s="11"/>
      <c r="O38" s="11"/>
      <c r="P38" s="24"/>
      <c r="Q38" s="11"/>
      <c r="R38" s="11"/>
      <c r="S38" s="11"/>
      <c r="T38" s="11"/>
      <c r="U38" s="11"/>
      <c r="V38" s="11"/>
      <c r="W38" s="11"/>
    </row>
    <row r="39" ht="18.75" customHeight="1" spans="1:23">
      <c r="A39" s="9" t="s">
        <v>276</v>
      </c>
      <c r="B39" s="9" t="s">
        <v>283</v>
      </c>
      <c r="C39" s="10" t="s">
        <v>282</v>
      </c>
      <c r="D39" s="9" t="s">
        <v>56</v>
      </c>
      <c r="E39" s="9" t="s">
        <v>87</v>
      </c>
      <c r="F39" s="9" t="s">
        <v>77</v>
      </c>
      <c r="G39" s="9" t="s">
        <v>209</v>
      </c>
      <c r="H39" s="9" t="s">
        <v>210</v>
      </c>
      <c r="I39" s="11">
        <v>60000</v>
      </c>
      <c r="J39" s="11">
        <v>60000</v>
      </c>
      <c r="K39" s="11">
        <v>60000</v>
      </c>
      <c r="L39" s="11"/>
      <c r="M39" s="11"/>
      <c r="N39" s="11"/>
      <c r="O39" s="11"/>
      <c r="P39" s="24"/>
      <c r="Q39" s="11"/>
      <c r="R39" s="11"/>
      <c r="S39" s="11"/>
      <c r="T39" s="11"/>
      <c r="U39" s="11"/>
      <c r="V39" s="11"/>
      <c r="W39" s="11"/>
    </row>
    <row r="40" ht="18.75" customHeight="1" spans="1:23">
      <c r="A40" s="9" t="s">
        <v>276</v>
      </c>
      <c r="B40" s="9" t="s">
        <v>283</v>
      </c>
      <c r="C40" s="10" t="s">
        <v>282</v>
      </c>
      <c r="D40" s="9" t="s">
        <v>56</v>
      </c>
      <c r="E40" s="9" t="s">
        <v>87</v>
      </c>
      <c r="F40" s="9" t="s">
        <v>77</v>
      </c>
      <c r="G40" s="9" t="s">
        <v>217</v>
      </c>
      <c r="H40" s="9" t="s">
        <v>218</v>
      </c>
      <c r="I40" s="11">
        <v>50000</v>
      </c>
      <c r="J40" s="11">
        <v>50000</v>
      </c>
      <c r="K40" s="11">
        <v>50000</v>
      </c>
      <c r="L40" s="11"/>
      <c r="M40" s="11"/>
      <c r="N40" s="11"/>
      <c r="O40" s="11"/>
      <c r="P40" s="24"/>
      <c r="Q40" s="11"/>
      <c r="R40" s="11"/>
      <c r="S40" s="11"/>
      <c r="T40" s="11"/>
      <c r="U40" s="11"/>
      <c r="V40" s="11"/>
      <c r="W40" s="11"/>
    </row>
    <row r="41" ht="18.75" customHeight="1" spans="1:23">
      <c r="A41" s="9" t="s">
        <v>276</v>
      </c>
      <c r="B41" s="9" t="s">
        <v>283</v>
      </c>
      <c r="C41" s="10" t="s">
        <v>282</v>
      </c>
      <c r="D41" s="9" t="s">
        <v>56</v>
      </c>
      <c r="E41" s="9" t="s">
        <v>87</v>
      </c>
      <c r="F41" s="9" t="s">
        <v>77</v>
      </c>
      <c r="G41" s="9" t="s">
        <v>221</v>
      </c>
      <c r="H41" s="9" t="s">
        <v>222</v>
      </c>
      <c r="I41" s="11">
        <v>100000</v>
      </c>
      <c r="J41" s="11">
        <v>100000</v>
      </c>
      <c r="K41" s="11">
        <v>100000</v>
      </c>
      <c r="L41" s="11"/>
      <c r="M41" s="11"/>
      <c r="N41" s="11"/>
      <c r="O41" s="11"/>
      <c r="P41" s="24"/>
      <c r="Q41" s="11"/>
      <c r="R41" s="11"/>
      <c r="S41" s="11"/>
      <c r="T41" s="11"/>
      <c r="U41" s="11"/>
      <c r="V41" s="11"/>
      <c r="W41" s="11"/>
    </row>
    <row r="42" ht="18.75" customHeight="1" spans="1:23">
      <c r="A42" s="9" t="s">
        <v>276</v>
      </c>
      <c r="B42" s="9" t="s">
        <v>283</v>
      </c>
      <c r="C42" s="10" t="s">
        <v>282</v>
      </c>
      <c r="D42" s="9" t="s">
        <v>56</v>
      </c>
      <c r="E42" s="9" t="s">
        <v>87</v>
      </c>
      <c r="F42" s="9" t="s">
        <v>77</v>
      </c>
      <c r="G42" s="9" t="s">
        <v>223</v>
      </c>
      <c r="H42" s="9" t="s">
        <v>224</v>
      </c>
      <c r="I42" s="11">
        <v>50000</v>
      </c>
      <c r="J42" s="11">
        <v>50000</v>
      </c>
      <c r="K42" s="11">
        <v>50000</v>
      </c>
      <c r="L42" s="11"/>
      <c r="M42" s="11"/>
      <c r="N42" s="11"/>
      <c r="O42" s="11"/>
      <c r="P42" s="24"/>
      <c r="Q42" s="11"/>
      <c r="R42" s="11"/>
      <c r="S42" s="11"/>
      <c r="T42" s="11"/>
      <c r="U42" s="11"/>
      <c r="V42" s="11"/>
      <c r="W42" s="11"/>
    </row>
    <row r="43" ht="18.75" customHeight="1" spans="1:23">
      <c r="A43" s="9" t="s">
        <v>276</v>
      </c>
      <c r="B43" s="9" t="s">
        <v>283</v>
      </c>
      <c r="C43" s="10" t="s">
        <v>282</v>
      </c>
      <c r="D43" s="9" t="s">
        <v>56</v>
      </c>
      <c r="E43" s="9" t="s">
        <v>87</v>
      </c>
      <c r="F43" s="9" t="s">
        <v>77</v>
      </c>
      <c r="G43" s="9" t="s">
        <v>225</v>
      </c>
      <c r="H43" s="9" t="s">
        <v>226</v>
      </c>
      <c r="I43" s="11">
        <v>50000</v>
      </c>
      <c r="J43" s="11">
        <v>50000</v>
      </c>
      <c r="K43" s="11">
        <v>50000</v>
      </c>
      <c r="L43" s="11"/>
      <c r="M43" s="11"/>
      <c r="N43" s="11"/>
      <c r="O43" s="11"/>
      <c r="P43" s="24"/>
      <c r="Q43" s="11"/>
      <c r="R43" s="11"/>
      <c r="S43" s="11"/>
      <c r="T43" s="11"/>
      <c r="U43" s="11"/>
      <c r="V43" s="11"/>
      <c r="W43" s="11"/>
    </row>
    <row r="44" ht="18.75" customHeight="1" spans="1:23">
      <c r="A44" s="9" t="s">
        <v>276</v>
      </c>
      <c r="B44" s="9" t="s">
        <v>283</v>
      </c>
      <c r="C44" s="10" t="s">
        <v>282</v>
      </c>
      <c r="D44" s="9" t="s">
        <v>56</v>
      </c>
      <c r="E44" s="9" t="s">
        <v>87</v>
      </c>
      <c r="F44" s="9" t="s">
        <v>77</v>
      </c>
      <c r="G44" s="9" t="s">
        <v>269</v>
      </c>
      <c r="H44" s="9" t="s">
        <v>270</v>
      </c>
      <c r="I44" s="11">
        <v>150000</v>
      </c>
      <c r="J44" s="11">
        <v>150000</v>
      </c>
      <c r="K44" s="11">
        <v>150000</v>
      </c>
      <c r="L44" s="11"/>
      <c r="M44" s="11"/>
      <c r="N44" s="11"/>
      <c r="O44" s="11"/>
      <c r="P44" s="24"/>
      <c r="Q44" s="11"/>
      <c r="R44" s="11"/>
      <c r="S44" s="11"/>
      <c r="T44" s="11"/>
      <c r="U44" s="11"/>
      <c r="V44" s="11"/>
      <c r="W44" s="11"/>
    </row>
    <row r="45" ht="18.75" customHeight="1" spans="1:23">
      <c r="A45" s="24"/>
      <c r="B45" s="24"/>
      <c r="C45" s="10" t="s">
        <v>286</v>
      </c>
      <c r="D45" s="24"/>
      <c r="E45" s="24"/>
      <c r="F45" s="24"/>
      <c r="G45" s="24"/>
      <c r="H45" s="24"/>
      <c r="I45" s="11">
        <v>60000</v>
      </c>
      <c r="J45" s="11">
        <v>60000</v>
      </c>
      <c r="K45" s="11">
        <v>60000</v>
      </c>
      <c r="L45" s="11"/>
      <c r="M45" s="11"/>
      <c r="N45" s="11"/>
      <c r="O45" s="11"/>
      <c r="P45" s="24"/>
      <c r="Q45" s="11"/>
      <c r="R45" s="11"/>
      <c r="S45" s="11"/>
      <c r="T45" s="11"/>
      <c r="U45" s="11"/>
      <c r="V45" s="11"/>
      <c r="W45" s="11"/>
    </row>
    <row r="46" ht="18.75" customHeight="1" spans="1:23">
      <c r="A46" s="9" t="s">
        <v>263</v>
      </c>
      <c r="B46" s="9" t="s">
        <v>287</v>
      </c>
      <c r="C46" s="10" t="s">
        <v>286</v>
      </c>
      <c r="D46" s="9" t="s">
        <v>56</v>
      </c>
      <c r="E46" s="9" t="s">
        <v>87</v>
      </c>
      <c r="F46" s="9" t="s">
        <v>77</v>
      </c>
      <c r="G46" s="9" t="s">
        <v>221</v>
      </c>
      <c r="H46" s="9" t="s">
        <v>222</v>
      </c>
      <c r="I46" s="11">
        <v>60000</v>
      </c>
      <c r="J46" s="11">
        <v>60000</v>
      </c>
      <c r="K46" s="11">
        <v>60000</v>
      </c>
      <c r="L46" s="11"/>
      <c r="M46" s="11"/>
      <c r="N46" s="11"/>
      <c r="O46" s="11"/>
      <c r="P46" s="24"/>
      <c r="Q46" s="11"/>
      <c r="R46" s="11"/>
      <c r="S46" s="11"/>
      <c r="T46" s="11"/>
      <c r="U46" s="11"/>
      <c r="V46" s="11"/>
      <c r="W46" s="11"/>
    </row>
    <row r="47" ht="18.75" customHeight="1" spans="1:23">
      <c r="A47" s="24"/>
      <c r="B47" s="24"/>
      <c r="C47" s="10" t="s">
        <v>288</v>
      </c>
      <c r="D47" s="24"/>
      <c r="E47" s="24"/>
      <c r="F47" s="24"/>
      <c r="G47" s="24"/>
      <c r="H47" s="24"/>
      <c r="I47" s="11">
        <v>90000</v>
      </c>
      <c r="J47" s="11">
        <v>90000</v>
      </c>
      <c r="K47" s="11">
        <v>90000</v>
      </c>
      <c r="L47" s="11"/>
      <c r="M47" s="11"/>
      <c r="N47" s="11"/>
      <c r="O47" s="11"/>
      <c r="P47" s="24"/>
      <c r="Q47" s="11"/>
      <c r="R47" s="11"/>
      <c r="S47" s="11"/>
      <c r="T47" s="11"/>
      <c r="U47" s="11"/>
      <c r="V47" s="11"/>
      <c r="W47" s="11"/>
    </row>
    <row r="48" ht="18.75" customHeight="1" spans="1:23">
      <c r="A48" s="9" t="s">
        <v>276</v>
      </c>
      <c r="B48" s="9" t="s">
        <v>289</v>
      </c>
      <c r="C48" s="10" t="s">
        <v>288</v>
      </c>
      <c r="D48" s="9" t="s">
        <v>56</v>
      </c>
      <c r="E48" s="9" t="s">
        <v>88</v>
      </c>
      <c r="F48" s="9" t="s">
        <v>89</v>
      </c>
      <c r="G48" s="9" t="s">
        <v>209</v>
      </c>
      <c r="H48" s="9" t="s">
        <v>210</v>
      </c>
      <c r="I48" s="11">
        <v>5000</v>
      </c>
      <c r="J48" s="11">
        <v>5000</v>
      </c>
      <c r="K48" s="11">
        <v>5000</v>
      </c>
      <c r="L48" s="11"/>
      <c r="M48" s="11"/>
      <c r="N48" s="11"/>
      <c r="O48" s="11"/>
      <c r="P48" s="24"/>
      <c r="Q48" s="11"/>
      <c r="R48" s="11"/>
      <c r="S48" s="11"/>
      <c r="T48" s="11"/>
      <c r="U48" s="11"/>
      <c r="V48" s="11"/>
      <c r="W48" s="11"/>
    </row>
    <row r="49" ht="18.75" customHeight="1" spans="1:23">
      <c r="A49" s="9" t="s">
        <v>276</v>
      </c>
      <c r="B49" s="9" t="s">
        <v>289</v>
      </c>
      <c r="C49" s="10" t="s">
        <v>288</v>
      </c>
      <c r="D49" s="9" t="s">
        <v>56</v>
      </c>
      <c r="E49" s="9" t="s">
        <v>88</v>
      </c>
      <c r="F49" s="9" t="s">
        <v>89</v>
      </c>
      <c r="G49" s="9" t="s">
        <v>209</v>
      </c>
      <c r="H49" s="9" t="s">
        <v>210</v>
      </c>
      <c r="I49" s="11">
        <v>50000</v>
      </c>
      <c r="J49" s="11">
        <v>50000</v>
      </c>
      <c r="K49" s="11">
        <v>50000</v>
      </c>
      <c r="L49" s="11"/>
      <c r="M49" s="11"/>
      <c r="N49" s="11"/>
      <c r="O49" s="11"/>
      <c r="P49" s="24"/>
      <c r="Q49" s="11"/>
      <c r="R49" s="11"/>
      <c r="S49" s="11"/>
      <c r="T49" s="11"/>
      <c r="U49" s="11"/>
      <c r="V49" s="11"/>
      <c r="W49" s="11"/>
    </row>
    <row r="50" ht="18.75" customHeight="1" spans="1:23">
      <c r="A50" s="9" t="s">
        <v>276</v>
      </c>
      <c r="B50" s="9" t="s">
        <v>289</v>
      </c>
      <c r="C50" s="10" t="s">
        <v>288</v>
      </c>
      <c r="D50" s="9" t="s">
        <v>56</v>
      </c>
      <c r="E50" s="9" t="s">
        <v>88</v>
      </c>
      <c r="F50" s="9" t="s">
        <v>89</v>
      </c>
      <c r="G50" s="9" t="s">
        <v>209</v>
      </c>
      <c r="H50" s="9" t="s">
        <v>210</v>
      </c>
      <c r="I50" s="11">
        <v>35000</v>
      </c>
      <c r="J50" s="11">
        <v>35000</v>
      </c>
      <c r="K50" s="11">
        <v>35000</v>
      </c>
      <c r="L50" s="11"/>
      <c r="M50" s="11"/>
      <c r="N50" s="11"/>
      <c r="O50" s="11"/>
      <c r="P50" s="24"/>
      <c r="Q50" s="11"/>
      <c r="R50" s="11"/>
      <c r="S50" s="11"/>
      <c r="T50" s="11"/>
      <c r="U50" s="11"/>
      <c r="V50" s="11"/>
      <c r="W50" s="11"/>
    </row>
    <row r="51" ht="18.75" customHeight="1" spans="1:23">
      <c r="A51" s="24"/>
      <c r="B51" s="24"/>
      <c r="C51" s="10" t="s">
        <v>290</v>
      </c>
      <c r="D51" s="24"/>
      <c r="E51" s="24"/>
      <c r="F51" s="24"/>
      <c r="G51" s="24"/>
      <c r="H51" s="24"/>
      <c r="I51" s="11">
        <v>400000</v>
      </c>
      <c r="J51" s="11">
        <v>400000</v>
      </c>
      <c r="K51" s="11">
        <v>400000</v>
      </c>
      <c r="L51" s="11"/>
      <c r="M51" s="11"/>
      <c r="N51" s="11"/>
      <c r="O51" s="11"/>
      <c r="P51" s="24"/>
      <c r="Q51" s="11"/>
      <c r="R51" s="11"/>
      <c r="S51" s="11"/>
      <c r="T51" s="11"/>
      <c r="U51" s="11"/>
      <c r="V51" s="11"/>
      <c r="W51" s="11"/>
    </row>
    <row r="52" ht="18.75" customHeight="1" spans="1:23">
      <c r="A52" s="9" t="s">
        <v>263</v>
      </c>
      <c r="B52" s="9" t="s">
        <v>291</v>
      </c>
      <c r="C52" s="10" t="s">
        <v>290</v>
      </c>
      <c r="D52" s="9" t="s">
        <v>56</v>
      </c>
      <c r="E52" s="9" t="s">
        <v>87</v>
      </c>
      <c r="F52" s="9" t="s">
        <v>77</v>
      </c>
      <c r="G52" s="9" t="s">
        <v>207</v>
      </c>
      <c r="H52" s="9" t="s">
        <v>208</v>
      </c>
      <c r="I52" s="11">
        <v>200000</v>
      </c>
      <c r="J52" s="11">
        <v>200000</v>
      </c>
      <c r="K52" s="11">
        <v>200000</v>
      </c>
      <c r="L52" s="11"/>
      <c r="M52" s="11"/>
      <c r="N52" s="11"/>
      <c r="O52" s="11"/>
      <c r="P52" s="24"/>
      <c r="Q52" s="11"/>
      <c r="R52" s="11"/>
      <c r="S52" s="11"/>
      <c r="T52" s="11"/>
      <c r="U52" s="11"/>
      <c r="V52" s="11"/>
      <c r="W52" s="11"/>
    </row>
    <row r="53" ht="18.75" customHeight="1" spans="1:23">
      <c r="A53" s="9" t="s">
        <v>263</v>
      </c>
      <c r="B53" s="9" t="s">
        <v>291</v>
      </c>
      <c r="C53" s="10" t="s">
        <v>290</v>
      </c>
      <c r="D53" s="9" t="s">
        <v>56</v>
      </c>
      <c r="E53" s="9" t="s">
        <v>87</v>
      </c>
      <c r="F53" s="9" t="s">
        <v>77</v>
      </c>
      <c r="G53" s="9" t="s">
        <v>209</v>
      </c>
      <c r="H53" s="9" t="s">
        <v>210</v>
      </c>
      <c r="I53" s="11">
        <v>50000</v>
      </c>
      <c r="J53" s="11">
        <v>50000</v>
      </c>
      <c r="K53" s="11">
        <v>50000</v>
      </c>
      <c r="L53" s="11"/>
      <c r="M53" s="11"/>
      <c r="N53" s="11"/>
      <c r="O53" s="11"/>
      <c r="P53" s="24"/>
      <c r="Q53" s="11"/>
      <c r="R53" s="11"/>
      <c r="S53" s="11"/>
      <c r="T53" s="11"/>
      <c r="U53" s="11"/>
      <c r="V53" s="11"/>
      <c r="W53" s="11"/>
    </row>
    <row r="54" ht="18.75" customHeight="1" spans="1:23">
      <c r="A54" s="9" t="s">
        <v>263</v>
      </c>
      <c r="B54" s="9" t="s">
        <v>291</v>
      </c>
      <c r="C54" s="10" t="s">
        <v>290</v>
      </c>
      <c r="D54" s="9" t="s">
        <v>56</v>
      </c>
      <c r="E54" s="9" t="s">
        <v>87</v>
      </c>
      <c r="F54" s="9" t="s">
        <v>77</v>
      </c>
      <c r="G54" s="9" t="s">
        <v>219</v>
      </c>
      <c r="H54" s="9" t="s">
        <v>220</v>
      </c>
      <c r="I54" s="11">
        <v>20000</v>
      </c>
      <c r="J54" s="11">
        <v>20000</v>
      </c>
      <c r="K54" s="11">
        <v>20000</v>
      </c>
      <c r="L54" s="11"/>
      <c r="M54" s="11"/>
      <c r="N54" s="11"/>
      <c r="O54" s="11"/>
      <c r="P54" s="24"/>
      <c r="Q54" s="11"/>
      <c r="R54" s="11"/>
      <c r="S54" s="11"/>
      <c r="T54" s="11"/>
      <c r="U54" s="11"/>
      <c r="V54" s="11"/>
      <c r="W54" s="11"/>
    </row>
    <row r="55" ht="18.75" customHeight="1" spans="1:23">
      <c r="A55" s="9" t="s">
        <v>263</v>
      </c>
      <c r="B55" s="9" t="s">
        <v>291</v>
      </c>
      <c r="C55" s="10" t="s">
        <v>290</v>
      </c>
      <c r="D55" s="9" t="s">
        <v>56</v>
      </c>
      <c r="E55" s="9" t="s">
        <v>87</v>
      </c>
      <c r="F55" s="9" t="s">
        <v>77</v>
      </c>
      <c r="G55" s="9" t="s">
        <v>221</v>
      </c>
      <c r="H55" s="9" t="s">
        <v>222</v>
      </c>
      <c r="I55" s="11">
        <v>30000</v>
      </c>
      <c r="J55" s="11">
        <v>30000</v>
      </c>
      <c r="K55" s="11">
        <v>30000</v>
      </c>
      <c r="L55" s="11"/>
      <c r="M55" s="11"/>
      <c r="N55" s="11"/>
      <c r="O55" s="11"/>
      <c r="P55" s="24"/>
      <c r="Q55" s="11"/>
      <c r="R55" s="11"/>
      <c r="S55" s="11"/>
      <c r="T55" s="11"/>
      <c r="U55" s="11"/>
      <c r="V55" s="11"/>
      <c r="W55" s="11"/>
    </row>
    <row r="56" ht="18.75" customHeight="1" spans="1:23">
      <c r="A56" s="9" t="s">
        <v>263</v>
      </c>
      <c r="B56" s="9" t="s">
        <v>291</v>
      </c>
      <c r="C56" s="10" t="s">
        <v>290</v>
      </c>
      <c r="D56" s="9" t="s">
        <v>56</v>
      </c>
      <c r="E56" s="9" t="s">
        <v>87</v>
      </c>
      <c r="F56" s="9" t="s">
        <v>77</v>
      </c>
      <c r="G56" s="9" t="s">
        <v>223</v>
      </c>
      <c r="H56" s="9" t="s">
        <v>224</v>
      </c>
      <c r="I56" s="11">
        <v>30000</v>
      </c>
      <c r="J56" s="11">
        <v>30000</v>
      </c>
      <c r="K56" s="11">
        <v>30000</v>
      </c>
      <c r="L56" s="11"/>
      <c r="M56" s="11"/>
      <c r="N56" s="11"/>
      <c r="O56" s="11"/>
      <c r="P56" s="24"/>
      <c r="Q56" s="11"/>
      <c r="R56" s="11"/>
      <c r="S56" s="11"/>
      <c r="T56" s="11"/>
      <c r="U56" s="11"/>
      <c r="V56" s="11"/>
      <c r="W56" s="11"/>
    </row>
    <row r="57" ht="18.75" customHeight="1" spans="1:23">
      <c r="A57" s="9" t="s">
        <v>263</v>
      </c>
      <c r="B57" s="9" t="s">
        <v>291</v>
      </c>
      <c r="C57" s="10" t="s">
        <v>290</v>
      </c>
      <c r="D57" s="9" t="s">
        <v>56</v>
      </c>
      <c r="E57" s="9" t="s">
        <v>87</v>
      </c>
      <c r="F57" s="9" t="s">
        <v>77</v>
      </c>
      <c r="G57" s="9" t="s">
        <v>225</v>
      </c>
      <c r="H57" s="9" t="s">
        <v>226</v>
      </c>
      <c r="I57" s="11">
        <v>20000</v>
      </c>
      <c r="J57" s="11">
        <v>20000</v>
      </c>
      <c r="K57" s="11">
        <v>20000</v>
      </c>
      <c r="L57" s="11"/>
      <c r="M57" s="11"/>
      <c r="N57" s="11"/>
      <c r="O57" s="11"/>
      <c r="P57" s="24"/>
      <c r="Q57" s="11"/>
      <c r="R57" s="11"/>
      <c r="S57" s="11"/>
      <c r="T57" s="11"/>
      <c r="U57" s="11"/>
      <c r="V57" s="11"/>
      <c r="W57" s="11"/>
    </row>
    <row r="58" ht="18.75" customHeight="1" spans="1:23">
      <c r="A58" s="9" t="s">
        <v>263</v>
      </c>
      <c r="B58" s="9" t="s">
        <v>291</v>
      </c>
      <c r="C58" s="10" t="s">
        <v>290</v>
      </c>
      <c r="D58" s="9" t="s">
        <v>56</v>
      </c>
      <c r="E58" s="9" t="s">
        <v>87</v>
      </c>
      <c r="F58" s="9" t="s">
        <v>77</v>
      </c>
      <c r="G58" s="9" t="s">
        <v>269</v>
      </c>
      <c r="H58" s="9" t="s">
        <v>270</v>
      </c>
      <c r="I58" s="11">
        <v>50000</v>
      </c>
      <c r="J58" s="11">
        <v>50000</v>
      </c>
      <c r="K58" s="11">
        <v>50000</v>
      </c>
      <c r="L58" s="11"/>
      <c r="M58" s="11"/>
      <c r="N58" s="11"/>
      <c r="O58" s="11"/>
      <c r="P58" s="24"/>
      <c r="Q58" s="11"/>
      <c r="R58" s="11"/>
      <c r="S58" s="11"/>
      <c r="T58" s="11"/>
      <c r="U58" s="11"/>
      <c r="V58" s="11"/>
      <c r="W58" s="11"/>
    </row>
    <row r="59" ht="18.75" customHeight="1" spans="1:23">
      <c r="A59" s="12" t="s">
        <v>32</v>
      </c>
      <c r="B59" s="12"/>
      <c r="C59" s="12"/>
      <c r="D59" s="12"/>
      <c r="E59" s="12"/>
      <c r="F59" s="12"/>
      <c r="G59" s="12"/>
      <c r="H59" s="12"/>
      <c r="I59" s="11">
        <v>1894800</v>
      </c>
      <c r="J59" s="11">
        <v>1627700</v>
      </c>
      <c r="K59" s="11">
        <v>1627700</v>
      </c>
      <c r="L59" s="11"/>
      <c r="M59" s="11"/>
      <c r="N59" s="11"/>
      <c r="O59" s="11"/>
      <c r="P59" s="11"/>
      <c r="Q59" s="11"/>
      <c r="R59" s="11">
        <v>267100</v>
      </c>
      <c r="S59" s="11"/>
      <c r="T59" s="11"/>
      <c r="U59" s="11"/>
      <c r="V59" s="11"/>
      <c r="W59" s="11">
        <v>267100</v>
      </c>
    </row>
  </sheetData>
  <mergeCells count="28">
    <mergeCell ref="A3:W3"/>
    <mergeCell ref="A4:H4"/>
    <mergeCell ref="J5:M5"/>
    <mergeCell ref="N5:P5"/>
    <mergeCell ref="R5:W5"/>
    <mergeCell ref="A59:H5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9"/>
  <sheetViews>
    <sheetView showZeros="0" workbookViewId="0">
      <pane ySplit="1" topLeftCell="A2" activePane="bottomLeft" state="frozen"/>
      <selection/>
      <selection pane="bottomLeft" activeCell="A4" sqref="A4:J4"/>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1" t="s">
        <v>292</v>
      </c>
      <c r="B2" s="21"/>
      <c r="C2" s="21"/>
      <c r="D2" s="21"/>
      <c r="E2" s="21"/>
      <c r="F2" s="21"/>
      <c r="G2" s="21"/>
      <c r="H2" s="21"/>
      <c r="I2" s="21"/>
      <c r="J2" s="21"/>
    </row>
    <row r="3" ht="45" customHeight="1" spans="1:10">
      <c r="A3" s="32" t="s">
        <v>293</v>
      </c>
      <c r="B3" s="32"/>
      <c r="C3" s="32"/>
      <c r="D3" s="32"/>
      <c r="E3" s="32"/>
      <c r="F3" s="32"/>
      <c r="G3" s="32"/>
      <c r="H3" s="32"/>
      <c r="I3" s="32"/>
      <c r="J3" s="32"/>
    </row>
    <row r="4" ht="20.25" customHeight="1" spans="1:10">
      <c r="A4" s="20" t="str">
        <f>"单位名称："&amp;"中国共产党玉溪市江川区委员会办公室"</f>
        <v>单位名称：中国共产党玉溪市江川区委员会办公室</v>
      </c>
      <c r="B4" s="20"/>
      <c r="C4" s="20"/>
      <c r="D4" s="20"/>
      <c r="E4" s="20"/>
      <c r="F4" s="20"/>
      <c r="G4" s="20"/>
      <c r="H4" s="20"/>
      <c r="I4" s="20"/>
      <c r="J4" s="20"/>
    </row>
    <row r="5" ht="20.25" customHeight="1" spans="1:10">
      <c r="A5" s="33" t="s">
        <v>294</v>
      </c>
      <c r="B5" s="33" t="s">
        <v>295</v>
      </c>
      <c r="C5" s="33" t="s">
        <v>296</v>
      </c>
      <c r="D5" s="33" t="s">
        <v>297</v>
      </c>
      <c r="E5" s="33" t="s">
        <v>298</v>
      </c>
      <c r="F5" s="33" t="s">
        <v>299</v>
      </c>
      <c r="G5" s="33" t="s">
        <v>300</v>
      </c>
      <c r="H5" s="33" t="s">
        <v>301</v>
      </c>
      <c r="I5" s="33" t="s">
        <v>302</v>
      </c>
      <c r="J5" s="33" t="s">
        <v>303</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t="s">
        <v>56</v>
      </c>
      <c r="B8" s="24"/>
      <c r="C8" s="24"/>
      <c r="E8" s="39"/>
      <c r="F8" s="39"/>
      <c r="G8" s="39"/>
      <c r="H8" s="39"/>
      <c r="I8" s="39"/>
      <c r="J8" s="39"/>
    </row>
    <row r="9" ht="123.75" spans="1:10">
      <c r="A9" s="50" t="s">
        <v>275</v>
      </c>
      <c r="B9" s="24" t="s">
        <v>304</v>
      </c>
      <c r="C9" s="25"/>
      <c r="D9" s="25"/>
      <c r="E9" s="39"/>
      <c r="F9" s="39"/>
      <c r="G9" s="39"/>
      <c r="H9" s="39"/>
      <c r="I9" s="39"/>
      <c r="J9" s="39"/>
    </row>
    <row r="10" ht="33.75" spans="1:10">
      <c r="A10" s="24"/>
      <c r="B10" s="24"/>
      <c r="C10" s="24" t="s">
        <v>305</v>
      </c>
      <c r="D10" s="51" t="s">
        <v>306</v>
      </c>
      <c r="E10" s="52" t="s">
        <v>307</v>
      </c>
      <c r="F10" s="40" t="s">
        <v>308</v>
      </c>
      <c r="G10" s="25" t="s">
        <v>50</v>
      </c>
      <c r="H10" s="40" t="s">
        <v>309</v>
      </c>
      <c r="I10" s="40" t="s">
        <v>310</v>
      </c>
      <c r="J10" s="52" t="s">
        <v>311</v>
      </c>
    </row>
    <row r="11" ht="20.25" customHeight="1" spans="1:10">
      <c r="A11" s="24"/>
      <c r="B11" s="24"/>
      <c r="C11" s="24" t="s">
        <v>305</v>
      </c>
      <c r="D11" s="51" t="s">
        <v>312</v>
      </c>
      <c r="E11" s="52" t="s">
        <v>313</v>
      </c>
      <c r="F11" s="40" t="s">
        <v>314</v>
      </c>
      <c r="G11" s="25" t="s">
        <v>315</v>
      </c>
      <c r="H11" s="40" t="s">
        <v>316</v>
      </c>
      <c r="I11" s="40" t="s">
        <v>310</v>
      </c>
      <c r="J11" s="52" t="s">
        <v>317</v>
      </c>
    </row>
    <row r="12" ht="22.5" spans="1:10">
      <c r="A12" s="24"/>
      <c r="B12" s="24"/>
      <c r="C12" s="24" t="s">
        <v>305</v>
      </c>
      <c r="D12" s="51" t="s">
        <v>318</v>
      </c>
      <c r="E12" s="52" t="s">
        <v>319</v>
      </c>
      <c r="F12" s="40" t="s">
        <v>314</v>
      </c>
      <c r="G12" s="25" t="s">
        <v>320</v>
      </c>
      <c r="H12" s="40" t="s">
        <v>321</v>
      </c>
      <c r="I12" s="40" t="s">
        <v>310</v>
      </c>
      <c r="J12" s="52" t="s">
        <v>322</v>
      </c>
    </row>
    <row r="13" ht="20.25" customHeight="1" spans="1:10">
      <c r="A13" s="24"/>
      <c r="B13" s="24"/>
      <c r="C13" s="24" t="s">
        <v>305</v>
      </c>
      <c r="D13" s="51" t="s">
        <v>323</v>
      </c>
      <c r="E13" s="52" t="s">
        <v>324</v>
      </c>
      <c r="F13" s="40" t="s">
        <v>314</v>
      </c>
      <c r="G13" s="25" t="s">
        <v>325</v>
      </c>
      <c r="H13" s="40" t="s">
        <v>326</v>
      </c>
      <c r="I13" s="40" t="s">
        <v>310</v>
      </c>
      <c r="J13" s="52" t="s">
        <v>327</v>
      </c>
    </row>
    <row r="14" ht="33.75" spans="1:10">
      <c r="A14" s="24"/>
      <c r="B14" s="24"/>
      <c r="C14" s="24" t="s">
        <v>328</v>
      </c>
      <c r="D14" s="51" t="s">
        <v>329</v>
      </c>
      <c r="E14" s="52" t="s">
        <v>330</v>
      </c>
      <c r="F14" s="40" t="s">
        <v>308</v>
      </c>
      <c r="G14" s="25" t="s">
        <v>331</v>
      </c>
      <c r="H14" s="40" t="s">
        <v>316</v>
      </c>
      <c r="I14" s="40" t="s">
        <v>310</v>
      </c>
      <c r="J14" s="52" t="s">
        <v>332</v>
      </c>
    </row>
    <row r="15" ht="45" spans="1:10">
      <c r="A15" s="24"/>
      <c r="B15" s="24"/>
      <c r="C15" s="24" t="s">
        <v>333</v>
      </c>
      <c r="D15" s="51" t="s">
        <v>334</v>
      </c>
      <c r="E15" s="52" t="s">
        <v>335</v>
      </c>
      <c r="F15" s="40" t="s">
        <v>314</v>
      </c>
      <c r="G15" s="25" t="s">
        <v>331</v>
      </c>
      <c r="H15" s="40" t="s">
        <v>316</v>
      </c>
      <c r="I15" s="40" t="s">
        <v>336</v>
      </c>
      <c r="J15" s="52" t="s">
        <v>337</v>
      </c>
    </row>
    <row r="16" ht="33.75" spans="1:10">
      <c r="A16" s="50" t="s">
        <v>288</v>
      </c>
      <c r="B16" s="24" t="s">
        <v>338</v>
      </c>
      <c r="C16" s="24"/>
      <c r="D16" s="24"/>
      <c r="E16" s="24"/>
      <c r="F16" s="24"/>
      <c r="G16" s="24"/>
      <c r="H16" s="24"/>
      <c r="I16" s="24"/>
      <c r="J16" s="24"/>
    </row>
    <row r="17" ht="56.25" spans="1:10">
      <c r="A17" s="24"/>
      <c r="B17" s="24"/>
      <c r="C17" s="24" t="s">
        <v>305</v>
      </c>
      <c r="D17" s="51" t="s">
        <v>306</v>
      </c>
      <c r="E17" s="52" t="s">
        <v>339</v>
      </c>
      <c r="F17" s="40" t="s">
        <v>314</v>
      </c>
      <c r="G17" s="25" t="s">
        <v>340</v>
      </c>
      <c r="H17" s="40" t="s">
        <v>341</v>
      </c>
      <c r="I17" s="40" t="s">
        <v>310</v>
      </c>
      <c r="J17" s="52" t="s">
        <v>342</v>
      </c>
    </row>
    <row r="18" ht="20.25" customHeight="1" spans="1:10">
      <c r="A18" s="24"/>
      <c r="B18" s="24"/>
      <c r="C18" s="24" t="s">
        <v>305</v>
      </c>
      <c r="D18" s="51" t="s">
        <v>312</v>
      </c>
      <c r="E18" s="52" t="s">
        <v>343</v>
      </c>
      <c r="F18" s="40" t="s">
        <v>314</v>
      </c>
      <c r="G18" s="25" t="s">
        <v>344</v>
      </c>
      <c r="H18" s="40" t="s">
        <v>316</v>
      </c>
      <c r="I18" s="40" t="s">
        <v>336</v>
      </c>
      <c r="J18" s="52" t="s">
        <v>345</v>
      </c>
    </row>
    <row r="19" ht="78.75" spans="1:10">
      <c r="A19" s="24"/>
      <c r="B19" s="24"/>
      <c r="C19" s="24" t="s">
        <v>305</v>
      </c>
      <c r="D19" s="51" t="s">
        <v>318</v>
      </c>
      <c r="E19" s="52" t="s">
        <v>346</v>
      </c>
      <c r="F19" s="40" t="s">
        <v>314</v>
      </c>
      <c r="G19" s="25" t="s">
        <v>315</v>
      </c>
      <c r="H19" s="40" t="s">
        <v>316</v>
      </c>
      <c r="I19" s="40" t="s">
        <v>310</v>
      </c>
      <c r="J19" s="52" t="s">
        <v>347</v>
      </c>
    </row>
    <row r="20" ht="78.75" spans="1:10">
      <c r="A20" s="24"/>
      <c r="B20" s="24"/>
      <c r="C20" s="24" t="s">
        <v>328</v>
      </c>
      <c r="D20" s="51" t="s">
        <v>329</v>
      </c>
      <c r="E20" s="52" t="s">
        <v>348</v>
      </c>
      <c r="F20" s="40" t="s">
        <v>308</v>
      </c>
      <c r="G20" s="25" t="s">
        <v>331</v>
      </c>
      <c r="H20" s="40" t="s">
        <v>316</v>
      </c>
      <c r="I20" s="40" t="s">
        <v>336</v>
      </c>
      <c r="J20" s="52" t="s">
        <v>349</v>
      </c>
    </row>
    <row r="21" ht="20.25" customHeight="1" spans="1:10">
      <c r="A21" s="24"/>
      <c r="B21" s="24"/>
      <c r="C21" s="24" t="s">
        <v>333</v>
      </c>
      <c r="D21" s="51" t="s">
        <v>334</v>
      </c>
      <c r="E21" s="52" t="s">
        <v>350</v>
      </c>
      <c r="F21" s="40" t="s">
        <v>314</v>
      </c>
      <c r="G21" s="25" t="s">
        <v>331</v>
      </c>
      <c r="H21" s="40" t="s">
        <v>316</v>
      </c>
      <c r="I21" s="40" t="s">
        <v>336</v>
      </c>
      <c r="J21" s="52" t="s">
        <v>351</v>
      </c>
    </row>
    <row r="22" ht="45" spans="1:10">
      <c r="A22" s="50" t="s">
        <v>262</v>
      </c>
      <c r="B22" s="53" t="s">
        <v>352</v>
      </c>
      <c r="C22" s="24"/>
      <c r="D22" s="24"/>
      <c r="E22" s="24"/>
      <c r="F22" s="24"/>
      <c r="G22" s="24"/>
      <c r="H22" s="24"/>
      <c r="I22" s="24"/>
      <c r="J22" s="24"/>
    </row>
    <row r="23" ht="22.5" spans="1:10">
      <c r="A23" s="24"/>
      <c r="B23" s="24"/>
      <c r="C23" s="24" t="s">
        <v>305</v>
      </c>
      <c r="D23" s="51" t="s">
        <v>312</v>
      </c>
      <c r="E23" s="52" t="s">
        <v>353</v>
      </c>
      <c r="F23" s="40" t="s">
        <v>308</v>
      </c>
      <c r="G23" s="25" t="s">
        <v>354</v>
      </c>
      <c r="H23" s="40" t="s">
        <v>316</v>
      </c>
      <c r="I23" s="40" t="s">
        <v>336</v>
      </c>
      <c r="J23" s="52" t="s">
        <v>355</v>
      </c>
    </row>
    <row r="24" ht="20.25" customHeight="1" spans="1:10">
      <c r="A24" s="24"/>
      <c r="B24" s="24"/>
      <c r="C24" s="24" t="s">
        <v>305</v>
      </c>
      <c r="D24" s="51" t="s">
        <v>323</v>
      </c>
      <c r="E24" s="52" t="s">
        <v>324</v>
      </c>
      <c r="F24" s="40" t="s">
        <v>356</v>
      </c>
      <c r="G24" s="25" t="s">
        <v>357</v>
      </c>
      <c r="H24" s="40" t="s">
        <v>326</v>
      </c>
      <c r="I24" s="40" t="s">
        <v>310</v>
      </c>
      <c r="J24" s="52" t="s">
        <v>358</v>
      </c>
    </row>
    <row r="25" ht="22.5" spans="1:10">
      <c r="A25" s="24"/>
      <c r="B25" s="24"/>
      <c r="C25" s="24" t="s">
        <v>328</v>
      </c>
      <c r="D25" s="51" t="s">
        <v>329</v>
      </c>
      <c r="E25" s="52" t="s">
        <v>359</v>
      </c>
      <c r="F25" s="40" t="s">
        <v>308</v>
      </c>
      <c r="G25" s="25" t="s">
        <v>360</v>
      </c>
      <c r="H25" s="40" t="s">
        <v>361</v>
      </c>
      <c r="I25" s="40" t="s">
        <v>310</v>
      </c>
      <c r="J25" s="52" t="s">
        <v>362</v>
      </c>
    </row>
    <row r="26" ht="20.25" customHeight="1" spans="1:10">
      <c r="A26" s="24"/>
      <c r="B26" s="24"/>
      <c r="C26" s="24" t="s">
        <v>328</v>
      </c>
      <c r="D26" s="51" t="s">
        <v>363</v>
      </c>
      <c r="E26" s="52" t="s">
        <v>364</v>
      </c>
      <c r="F26" s="40" t="s">
        <v>308</v>
      </c>
      <c r="G26" s="25" t="s">
        <v>365</v>
      </c>
      <c r="H26" s="40" t="s">
        <v>321</v>
      </c>
      <c r="I26" s="40" t="s">
        <v>310</v>
      </c>
      <c r="J26" s="52" t="s">
        <v>366</v>
      </c>
    </row>
    <row r="27" ht="45" spans="1:10">
      <c r="A27" s="24"/>
      <c r="B27" s="24"/>
      <c r="C27" s="24" t="s">
        <v>333</v>
      </c>
      <c r="D27" s="51" t="s">
        <v>334</v>
      </c>
      <c r="E27" s="52" t="s">
        <v>367</v>
      </c>
      <c r="F27" s="40" t="s">
        <v>308</v>
      </c>
      <c r="G27" s="25" t="s">
        <v>354</v>
      </c>
      <c r="H27" s="40" t="s">
        <v>316</v>
      </c>
      <c r="I27" s="40" t="s">
        <v>336</v>
      </c>
      <c r="J27" s="52" t="s">
        <v>368</v>
      </c>
    </row>
    <row r="28" ht="112.5" spans="1:10">
      <c r="A28" s="50" t="s">
        <v>290</v>
      </c>
      <c r="B28" s="24" t="s">
        <v>369</v>
      </c>
      <c r="C28" s="24"/>
      <c r="D28" s="24"/>
      <c r="E28" s="24"/>
      <c r="F28" s="24"/>
      <c r="G28" s="24"/>
      <c r="H28" s="24"/>
      <c r="I28" s="24"/>
      <c r="J28" s="24"/>
    </row>
    <row r="29" ht="20.25" customHeight="1" spans="1:10">
      <c r="A29" s="24"/>
      <c r="B29" s="24"/>
      <c r="C29" s="24" t="s">
        <v>305</v>
      </c>
      <c r="D29" s="51" t="s">
        <v>306</v>
      </c>
      <c r="E29" s="52" t="s">
        <v>370</v>
      </c>
      <c r="F29" s="40" t="s">
        <v>356</v>
      </c>
      <c r="G29" s="25" t="s">
        <v>371</v>
      </c>
      <c r="H29" s="40" t="s">
        <v>372</v>
      </c>
      <c r="I29" s="40" t="s">
        <v>310</v>
      </c>
      <c r="J29" s="52" t="s">
        <v>373</v>
      </c>
    </row>
    <row r="30" ht="20.25" customHeight="1" spans="1:10">
      <c r="A30" s="24"/>
      <c r="B30" s="24"/>
      <c r="C30" s="24" t="s">
        <v>305</v>
      </c>
      <c r="D30" s="51" t="s">
        <v>312</v>
      </c>
      <c r="E30" s="52" t="s">
        <v>374</v>
      </c>
      <c r="F30" s="40" t="s">
        <v>308</v>
      </c>
      <c r="G30" s="25" t="s">
        <v>331</v>
      </c>
      <c r="H30" s="40" t="s">
        <v>316</v>
      </c>
      <c r="I30" s="40" t="s">
        <v>310</v>
      </c>
      <c r="J30" s="52" t="s">
        <v>375</v>
      </c>
    </row>
    <row r="31" ht="20.25" customHeight="1" spans="1:10">
      <c r="A31" s="24"/>
      <c r="B31" s="24"/>
      <c r="C31" s="24" t="s">
        <v>305</v>
      </c>
      <c r="D31" s="51" t="s">
        <v>312</v>
      </c>
      <c r="E31" s="52" t="s">
        <v>376</v>
      </c>
      <c r="F31" s="40" t="s">
        <v>314</v>
      </c>
      <c r="G31" s="25" t="s">
        <v>377</v>
      </c>
      <c r="H31" s="40" t="s">
        <v>378</v>
      </c>
      <c r="I31" s="40" t="s">
        <v>336</v>
      </c>
      <c r="J31" s="52" t="s">
        <v>379</v>
      </c>
    </row>
    <row r="32" ht="22.5" spans="1:10">
      <c r="A32" s="24"/>
      <c r="B32" s="24"/>
      <c r="C32" s="24" t="s">
        <v>328</v>
      </c>
      <c r="D32" s="51" t="s">
        <v>380</v>
      </c>
      <c r="E32" s="52" t="s">
        <v>381</v>
      </c>
      <c r="F32" s="40" t="s">
        <v>308</v>
      </c>
      <c r="G32" s="25" t="s">
        <v>331</v>
      </c>
      <c r="H32" s="40" t="s">
        <v>316</v>
      </c>
      <c r="I32" s="40" t="s">
        <v>310</v>
      </c>
      <c r="J32" s="52" t="s">
        <v>382</v>
      </c>
    </row>
    <row r="33" ht="20.25" customHeight="1" spans="1:10">
      <c r="A33" s="24"/>
      <c r="B33" s="24"/>
      <c r="C33" s="24" t="s">
        <v>333</v>
      </c>
      <c r="D33" s="51" t="s">
        <v>334</v>
      </c>
      <c r="E33" s="52" t="s">
        <v>383</v>
      </c>
      <c r="F33" s="40" t="s">
        <v>308</v>
      </c>
      <c r="G33" s="25" t="s">
        <v>315</v>
      </c>
      <c r="H33" s="40" t="s">
        <v>316</v>
      </c>
      <c r="I33" s="40" t="s">
        <v>310</v>
      </c>
      <c r="J33" s="52" t="s">
        <v>384</v>
      </c>
    </row>
    <row r="34" ht="78.75" spans="1:10">
      <c r="A34" s="50" t="s">
        <v>273</v>
      </c>
      <c r="B34" s="24" t="s">
        <v>385</v>
      </c>
      <c r="C34" s="24"/>
      <c r="D34" s="24"/>
      <c r="E34" s="24"/>
      <c r="F34" s="24"/>
      <c r="G34" s="24"/>
      <c r="H34" s="24"/>
      <c r="I34" s="24"/>
      <c r="J34" s="24"/>
    </row>
    <row r="35" ht="101.25" spans="1:10">
      <c r="A35" s="24"/>
      <c r="B35" s="24"/>
      <c r="C35" s="24" t="s">
        <v>305</v>
      </c>
      <c r="D35" s="51" t="s">
        <v>306</v>
      </c>
      <c r="E35" s="52" t="s">
        <v>386</v>
      </c>
      <c r="F35" s="40" t="s">
        <v>308</v>
      </c>
      <c r="G35" s="25" t="s">
        <v>387</v>
      </c>
      <c r="H35" s="40" t="s">
        <v>309</v>
      </c>
      <c r="I35" s="40" t="s">
        <v>310</v>
      </c>
      <c r="J35" s="52" t="s">
        <v>388</v>
      </c>
    </row>
    <row r="36" ht="20.25" customHeight="1" spans="1:10">
      <c r="A36" s="24"/>
      <c r="B36" s="24"/>
      <c r="C36" s="24" t="s">
        <v>305</v>
      </c>
      <c r="D36" s="51" t="s">
        <v>312</v>
      </c>
      <c r="E36" s="52" t="s">
        <v>389</v>
      </c>
      <c r="F36" s="40" t="s">
        <v>314</v>
      </c>
      <c r="G36" s="25" t="s">
        <v>390</v>
      </c>
      <c r="H36" s="40" t="s">
        <v>316</v>
      </c>
      <c r="I36" s="40" t="s">
        <v>336</v>
      </c>
      <c r="J36" s="52" t="s">
        <v>391</v>
      </c>
    </row>
    <row r="37" ht="20.25" customHeight="1" spans="1:10">
      <c r="A37" s="24"/>
      <c r="B37" s="24"/>
      <c r="C37" s="24" t="s">
        <v>305</v>
      </c>
      <c r="D37" s="51" t="s">
        <v>318</v>
      </c>
      <c r="E37" s="52" t="s">
        <v>346</v>
      </c>
      <c r="F37" s="40" t="s">
        <v>314</v>
      </c>
      <c r="G37" s="25" t="s">
        <v>315</v>
      </c>
      <c r="H37" s="40" t="s">
        <v>316</v>
      </c>
      <c r="I37" s="40" t="s">
        <v>336</v>
      </c>
      <c r="J37" s="52" t="s">
        <v>392</v>
      </c>
    </row>
    <row r="38" ht="20.25" customHeight="1" spans="1:10">
      <c r="A38" s="24"/>
      <c r="B38" s="24"/>
      <c r="C38" s="24" t="s">
        <v>305</v>
      </c>
      <c r="D38" s="51" t="s">
        <v>323</v>
      </c>
      <c r="E38" s="52" t="s">
        <v>324</v>
      </c>
      <c r="F38" s="40" t="s">
        <v>356</v>
      </c>
      <c r="G38" s="25" t="s">
        <v>393</v>
      </c>
      <c r="H38" s="40" t="s">
        <v>326</v>
      </c>
      <c r="I38" s="40" t="s">
        <v>310</v>
      </c>
      <c r="J38" s="52" t="s">
        <v>394</v>
      </c>
    </row>
    <row r="39" ht="45" spans="1:10">
      <c r="A39" s="24"/>
      <c r="B39" s="24"/>
      <c r="C39" s="24" t="s">
        <v>328</v>
      </c>
      <c r="D39" s="51" t="s">
        <v>329</v>
      </c>
      <c r="E39" s="52" t="s">
        <v>348</v>
      </c>
      <c r="F39" s="40" t="s">
        <v>308</v>
      </c>
      <c r="G39" s="25" t="s">
        <v>395</v>
      </c>
      <c r="H39" s="40" t="s">
        <v>316</v>
      </c>
      <c r="I39" s="40" t="s">
        <v>310</v>
      </c>
      <c r="J39" s="52" t="s">
        <v>396</v>
      </c>
    </row>
    <row r="40" ht="20.25" customHeight="1" spans="1:10">
      <c r="A40" s="24"/>
      <c r="B40" s="24"/>
      <c r="C40" s="24" t="s">
        <v>333</v>
      </c>
      <c r="D40" s="51" t="s">
        <v>334</v>
      </c>
      <c r="E40" s="52" t="s">
        <v>350</v>
      </c>
      <c r="F40" s="40" t="s">
        <v>308</v>
      </c>
      <c r="G40" s="25" t="s">
        <v>331</v>
      </c>
      <c r="H40" s="40" t="s">
        <v>316</v>
      </c>
      <c r="I40" s="40" t="s">
        <v>310</v>
      </c>
      <c r="J40" s="52" t="s">
        <v>397</v>
      </c>
    </row>
    <row r="41" ht="20.25" customHeight="1" spans="1:10">
      <c r="A41" s="50" t="s">
        <v>280</v>
      </c>
      <c r="B41" s="24" t="s">
        <v>398</v>
      </c>
      <c r="C41" s="24"/>
      <c r="D41" s="24"/>
      <c r="E41" s="24"/>
      <c r="F41" s="24"/>
      <c r="G41" s="24"/>
      <c r="H41" s="24"/>
      <c r="I41" s="24"/>
      <c r="J41" s="24"/>
    </row>
    <row r="42" ht="45" spans="1:10">
      <c r="A42" s="24"/>
      <c r="B42" s="24"/>
      <c r="C42" s="24" t="s">
        <v>305</v>
      </c>
      <c r="D42" s="51" t="s">
        <v>312</v>
      </c>
      <c r="E42" s="52" t="s">
        <v>399</v>
      </c>
      <c r="F42" s="40" t="s">
        <v>314</v>
      </c>
      <c r="G42" s="25" t="s">
        <v>50</v>
      </c>
      <c r="H42" s="40" t="s">
        <v>316</v>
      </c>
      <c r="I42" s="40" t="s">
        <v>336</v>
      </c>
      <c r="J42" s="52" t="s">
        <v>400</v>
      </c>
    </row>
    <row r="43" ht="20.25" customHeight="1" spans="1:10">
      <c r="A43" s="24"/>
      <c r="B43" s="24"/>
      <c r="C43" s="24" t="s">
        <v>305</v>
      </c>
      <c r="D43" s="51" t="s">
        <v>312</v>
      </c>
      <c r="E43" s="52" t="s">
        <v>353</v>
      </c>
      <c r="F43" s="40" t="s">
        <v>314</v>
      </c>
      <c r="G43" s="25" t="s">
        <v>354</v>
      </c>
      <c r="H43" s="40" t="s">
        <v>316</v>
      </c>
      <c r="I43" s="40" t="s">
        <v>336</v>
      </c>
      <c r="J43" s="52" t="s">
        <v>401</v>
      </c>
    </row>
    <row r="44" ht="20.25" customHeight="1" spans="1:10">
      <c r="A44" s="24"/>
      <c r="B44" s="24"/>
      <c r="C44" s="24" t="s">
        <v>328</v>
      </c>
      <c r="D44" s="51" t="s">
        <v>329</v>
      </c>
      <c r="E44" s="52" t="s">
        <v>359</v>
      </c>
      <c r="F44" s="40" t="s">
        <v>308</v>
      </c>
      <c r="G44" s="25" t="s">
        <v>360</v>
      </c>
      <c r="H44" s="40" t="s">
        <v>361</v>
      </c>
      <c r="I44" s="40" t="s">
        <v>310</v>
      </c>
      <c r="J44" s="52" t="s">
        <v>402</v>
      </c>
    </row>
    <row r="45" ht="20.25" customHeight="1" spans="1:10">
      <c r="A45" s="24"/>
      <c r="B45" s="24"/>
      <c r="C45" s="24" t="s">
        <v>328</v>
      </c>
      <c r="D45" s="51" t="s">
        <v>363</v>
      </c>
      <c r="E45" s="52" t="s">
        <v>364</v>
      </c>
      <c r="F45" s="40" t="s">
        <v>314</v>
      </c>
      <c r="G45" s="25" t="s">
        <v>46</v>
      </c>
      <c r="H45" s="40" t="s">
        <v>321</v>
      </c>
      <c r="I45" s="40" t="s">
        <v>336</v>
      </c>
      <c r="J45" s="52" t="s">
        <v>366</v>
      </c>
    </row>
    <row r="46" ht="33.75" spans="1:10">
      <c r="A46" s="24"/>
      <c r="B46" s="24"/>
      <c r="C46" s="24" t="s">
        <v>333</v>
      </c>
      <c r="D46" s="51" t="s">
        <v>334</v>
      </c>
      <c r="E46" s="52" t="s">
        <v>367</v>
      </c>
      <c r="F46" s="40" t="s">
        <v>314</v>
      </c>
      <c r="G46" s="25" t="s">
        <v>403</v>
      </c>
      <c r="H46" s="40" t="s">
        <v>316</v>
      </c>
      <c r="I46" s="40" t="s">
        <v>336</v>
      </c>
      <c r="J46" s="52" t="s">
        <v>404</v>
      </c>
    </row>
    <row r="47" ht="33.75" spans="1:10">
      <c r="A47" s="50" t="s">
        <v>267</v>
      </c>
      <c r="B47" s="24" t="s">
        <v>405</v>
      </c>
      <c r="C47" s="24"/>
      <c r="D47" s="24"/>
      <c r="E47" s="24"/>
      <c r="F47" s="24"/>
      <c r="G47" s="24"/>
      <c r="H47" s="24"/>
      <c r="I47" s="24"/>
      <c r="J47" s="24"/>
    </row>
    <row r="48" ht="20.25" customHeight="1" spans="1:10">
      <c r="A48" s="24"/>
      <c r="B48" s="24"/>
      <c r="C48" s="24" t="s">
        <v>305</v>
      </c>
      <c r="D48" s="51" t="s">
        <v>306</v>
      </c>
      <c r="E48" s="52" t="s">
        <v>406</v>
      </c>
      <c r="F48" s="40" t="s">
        <v>308</v>
      </c>
      <c r="G48" s="25" t="s">
        <v>315</v>
      </c>
      <c r="H48" s="40" t="s">
        <v>407</v>
      </c>
      <c r="I48" s="40" t="s">
        <v>310</v>
      </c>
      <c r="J48" s="52" t="s">
        <v>408</v>
      </c>
    </row>
    <row r="49" ht="20.25" customHeight="1" spans="1:10">
      <c r="A49" s="24"/>
      <c r="B49" s="24"/>
      <c r="C49" s="24" t="s">
        <v>305</v>
      </c>
      <c r="D49" s="51" t="s">
        <v>306</v>
      </c>
      <c r="E49" s="52" t="s">
        <v>409</v>
      </c>
      <c r="F49" s="40" t="s">
        <v>308</v>
      </c>
      <c r="G49" s="25" t="s">
        <v>410</v>
      </c>
      <c r="H49" s="40" t="s">
        <v>411</v>
      </c>
      <c r="I49" s="40" t="s">
        <v>310</v>
      </c>
      <c r="J49" s="52" t="s">
        <v>412</v>
      </c>
    </row>
    <row r="50" ht="20.25" customHeight="1" spans="1:10">
      <c r="A50" s="24"/>
      <c r="B50" s="24"/>
      <c r="C50" s="24" t="s">
        <v>305</v>
      </c>
      <c r="D50" s="51" t="s">
        <v>312</v>
      </c>
      <c r="E50" s="52" t="s">
        <v>413</v>
      </c>
      <c r="F50" s="40" t="s">
        <v>308</v>
      </c>
      <c r="G50" s="25" t="s">
        <v>331</v>
      </c>
      <c r="H50" s="40" t="s">
        <v>316</v>
      </c>
      <c r="I50" s="40" t="s">
        <v>336</v>
      </c>
      <c r="J50" s="52" t="s">
        <v>414</v>
      </c>
    </row>
    <row r="51" ht="22.5" spans="1:10">
      <c r="A51" s="24"/>
      <c r="B51" s="24"/>
      <c r="C51" s="24" t="s">
        <v>305</v>
      </c>
      <c r="D51" s="51" t="s">
        <v>312</v>
      </c>
      <c r="E51" s="52" t="s">
        <v>415</v>
      </c>
      <c r="F51" s="40" t="s">
        <v>356</v>
      </c>
      <c r="G51" s="25" t="s">
        <v>51</v>
      </c>
      <c r="H51" s="40" t="s">
        <v>416</v>
      </c>
      <c r="I51" s="40" t="s">
        <v>310</v>
      </c>
      <c r="J51" s="52" t="s">
        <v>417</v>
      </c>
    </row>
    <row r="52" ht="20.25" customHeight="1" spans="1:10">
      <c r="A52" s="24"/>
      <c r="B52" s="24"/>
      <c r="C52" s="24" t="s">
        <v>305</v>
      </c>
      <c r="D52" s="51" t="s">
        <v>312</v>
      </c>
      <c r="E52" s="52" t="s">
        <v>418</v>
      </c>
      <c r="F52" s="40" t="s">
        <v>308</v>
      </c>
      <c r="G52" s="25" t="s">
        <v>331</v>
      </c>
      <c r="H52" s="40" t="s">
        <v>316</v>
      </c>
      <c r="I52" s="40" t="s">
        <v>336</v>
      </c>
      <c r="J52" s="52" t="s">
        <v>419</v>
      </c>
    </row>
    <row r="53" ht="20.25" customHeight="1" spans="1:10">
      <c r="A53" s="24"/>
      <c r="B53" s="24"/>
      <c r="C53" s="24" t="s">
        <v>305</v>
      </c>
      <c r="D53" s="51" t="s">
        <v>318</v>
      </c>
      <c r="E53" s="52" t="s">
        <v>420</v>
      </c>
      <c r="F53" s="40" t="s">
        <v>356</v>
      </c>
      <c r="G53" s="25" t="s">
        <v>421</v>
      </c>
      <c r="H53" s="40" t="s">
        <v>422</v>
      </c>
      <c r="I53" s="40" t="s">
        <v>310</v>
      </c>
      <c r="J53" s="52" t="s">
        <v>423</v>
      </c>
    </row>
    <row r="54" ht="20.25" customHeight="1" spans="1:10">
      <c r="A54" s="24"/>
      <c r="B54" s="24"/>
      <c r="C54" s="24" t="s">
        <v>305</v>
      </c>
      <c r="D54" s="51" t="s">
        <v>323</v>
      </c>
      <c r="E54" s="52" t="s">
        <v>324</v>
      </c>
      <c r="F54" s="40" t="s">
        <v>356</v>
      </c>
      <c r="G54" s="25" t="s">
        <v>424</v>
      </c>
      <c r="H54" s="40" t="s">
        <v>326</v>
      </c>
      <c r="I54" s="40" t="s">
        <v>310</v>
      </c>
      <c r="J54" s="52" t="s">
        <v>425</v>
      </c>
    </row>
    <row r="55" ht="20.25" customHeight="1" spans="1:10">
      <c r="A55" s="24"/>
      <c r="B55" s="24"/>
      <c r="C55" s="24" t="s">
        <v>328</v>
      </c>
      <c r="D55" s="51" t="s">
        <v>380</v>
      </c>
      <c r="E55" s="52" t="s">
        <v>329</v>
      </c>
      <c r="F55" s="40" t="s">
        <v>308</v>
      </c>
      <c r="G55" s="25" t="s">
        <v>426</v>
      </c>
      <c r="H55" s="40" t="s">
        <v>427</v>
      </c>
      <c r="I55" s="40" t="s">
        <v>310</v>
      </c>
      <c r="J55" s="52" t="s">
        <v>428</v>
      </c>
    </row>
    <row r="56" ht="20.25" customHeight="1" spans="1:10">
      <c r="A56" s="24"/>
      <c r="B56" s="24"/>
      <c r="C56" s="24" t="s">
        <v>328</v>
      </c>
      <c r="D56" s="51" t="s">
        <v>363</v>
      </c>
      <c r="E56" s="52" t="s">
        <v>429</v>
      </c>
      <c r="F56" s="40" t="s">
        <v>430</v>
      </c>
      <c r="G56" s="25" t="s">
        <v>431</v>
      </c>
      <c r="H56" s="40" t="s">
        <v>321</v>
      </c>
      <c r="I56" s="40" t="s">
        <v>310</v>
      </c>
      <c r="J56" s="52" t="s">
        <v>432</v>
      </c>
    </row>
    <row r="57" ht="20.25" customHeight="1" spans="1:10">
      <c r="A57" s="24"/>
      <c r="B57" s="24"/>
      <c r="C57" s="24" t="s">
        <v>333</v>
      </c>
      <c r="D57" s="51" t="s">
        <v>334</v>
      </c>
      <c r="E57" s="52" t="s">
        <v>433</v>
      </c>
      <c r="F57" s="40" t="s">
        <v>308</v>
      </c>
      <c r="G57" s="25" t="s">
        <v>331</v>
      </c>
      <c r="H57" s="40" t="s">
        <v>316</v>
      </c>
      <c r="I57" s="40" t="s">
        <v>336</v>
      </c>
      <c r="J57" s="52" t="s">
        <v>434</v>
      </c>
    </row>
    <row r="58" ht="112.5" spans="1:10">
      <c r="A58" s="50" t="s">
        <v>286</v>
      </c>
      <c r="B58" s="24" t="s">
        <v>435</v>
      </c>
      <c r="C58" s="24"/>
      <c r="D58" s="24"/>
      <c r="E58" s="24"/>
      <c r="F58" s="24"/>
      <c r="G58" s="24"/>
      <c r="H58" s="24"/>
      <c r="I58" s="24"/>
      <c r="J58" s="24"/>
    </row>
    <row r="59" ht="22.5" spans="1:10">
      <c r="A59" s="24"/>
      <c r="B59" s="24"/>
      <c r="C59" s="24" t="s">
        <v>305</v>
      </c>
      <c r="D59" s="51" t="s">
        <v>306</v>
      </c>
      <c r="E59" s="52" t="s">
        <v>436</v>
      </c>
      <c r="F59" s="40" t="s">
        <v>314</v>
      </c>
      <c r="G59" s="25" t="s">
        <v>47</v>
      </c>
      <c r="H59" s="40" t="s">
        <v>309</v>
      </c>
      <c r="I59" s="40" t="s">
        <v>310</v>
      </c>
      <c r="J59" s="52" t="s">
        <v>437</v>
      </c>
    </row>
    <row r="60" ht="22.5" spans="1:10">
      <c r="A60" s="24"/>
      <c r="B60" s="24"/>
      <c r="C60" s="24" t="s">
        <v>305</v>
      </c>
      <c r="D60" s="51" t="s">
        <v>306</v>
      </c>
      <c r="E60" s="52" t="s">
        <v>438</v>
      </c>
      <c r="F60" s="40" t="s">
        <v>308</v>
      </c>
      <c r="G60" s="25" t="s">
        <v>439</v>
      </c>
      <c r="H60" s="40" t="s">
        <v>440</v>
      </c>
      <c r="I60" s="40" t="s">
        <v>310</v>
      </c>
      <c r="J60" s="52" t="s">
        <v>441</v>
      </c>
    </row>
    <row r="61" ht="20.25" customHeight="1" spans="1:10">
      <c r="A61" s="24"/>
      <c r="B61" s="24"/>
      <c r="C61" s="24" t="s">
        <v>305</v>
      </c>
      <c r="D61" s="51" t="s">
        <v>312</v>
      </c>
      <c r="E61" s="52" t="s">
        <v>442</v>
      </c>
      <c r="F61" s="40" t="s">
        <v>314</v>
      </c>
      <c r="G61" s="25" t="s">
        <v>377</v>
      </c>
      <c r="H61" s="40" t="s">
        <v>378</v>
      </c>
      <c r="I61" s="40" t="s">
        <v>336</v>
      </c>
      <c r="J61" s="52" t="s">
        <v>443</v>
      </c>
    </row>
    <row r="62" ht="22.5" spans="1:10">
      <c r="A62" s="24"/>
      <c r="B62" s="24"/>
      <c r="C62" s="24" t="s">
        <v>328</v>
      </c>
      <c r="D62" s="51" t="s">
        <v>380</v>
      </c>
      <c r="E62" s="52" t="s">
        <v>444</v>
      </c>
      <c r="F62" s="40" t="s">
        <v>308</v>
      </c>
      <c r="G62" s="25" t="s">
        <v>331</v>
      </c>
      <c r="H62" s="40" t="s">
        <v>316</v>
      </c>
      <c r="I62" s="40" t="s">
        <v>310</v>
      </c>
      <c r="J62" s="52" t="s">
        <v>445</v>
      </c>
    </row>
    <row r="63" ht="33.75" spans="1:10">
      <c r="A63" s="24"/>
      <c r="B63" s="24"/>
      <c r="C63" s="24" t="s">
        <v>333</v>
      </c>
      <c r="D63" s="51" t="s">
        <v>334</v>
      </c>
      <c r="E63" s="52" t="s">
        <v>446</v>
      </c>
      <c r="F63" s="40" t="s">
        <v>314</v>
      </c>
      <c r="G63" s="25" t="s">
        <v>447</v>
      </c>
      <c r="H63" s="40" t="s">
        <v>316</v>
      </c>
      <c r="I63" s="40" t="s">
        <v>336</v>
      </c>
      <c r="J63" s="52" t="s">
        <v>448</v>
      </c>
    </row>
    <row r="64" ht="67.5" spans="1:10">
      <c r="A64" s="50" t="s">
        <v>278</v>
      </c>
      <c r="B64" s="24" t="s">
        <v>449</v>
      </c>
      <c r="C64" s="24"/>
      <c r="D64" s="24"/>
      <c r="E64" s="24"/>
      <c r="F64" s="24"/>
      <c r="G64" s="24"/>
      <c r="H64" s="24"/>
      <c r="I64" s="24"/>
      <c r="J64" s="24"/>
    </row>
    <row r="65" ht="20.25" customHeight="1" spans="1:10">
      <c r="A65" s="24"/>
      <c r="B65" s="24"/>
      <c r="C65" s="24" t="s">
        <v>305</v>
      </c>
      <c r="D65" s="51" t="s">
        <v>306</v>
      </c>
      <c r="E65" s="52" t="s">
        <v>450</v>
      </c>
      <c r="F65" s="40" t="s">
        <v>308</v>
      </c>
      <c r="G65" s="25" t="s">
        <v>48</v>
      </c>
      <c r="H65" s="40" t="s">
        <v>309</v>
      </c>
      <c r="I65" s="40" t="s">
        <v>310</v>
      </c>
      <c r="J65" s="52" t="s">
        <v>451</v>
      </c>
    </row>
    <row r="66" ht="20.25" customHeight="1" spans="1:10">
      <c r="A66" s="24"/>
      <c r="B66" s="24"/>
      <c r="C66" s="24" t="s">
        <v>305</v>
      </c>
      <c r="D66" s="51" t="s">
        <v>312</v>
      </c>
      <c r="E66" s="52" t="s">
        <v>389</v>
      </c>
      <c r="F66" s="40" t="s">
        <v>314</v>
      </c>
      <c r="G66" s="25" t="s">
        <v>452</v>
      </c>
      <c r="H66" s="40" t="s">
        <v>321</v>
      </c>
      <c r="I66" s="40" t="s">
        <v>336</v>
      </c>
      <c r="J66" s="52" t="s">
        <v>391</v>
      </c>
    </row>
    <row r="67" ht="20.25" customHeight="1" spans="1:10">
      <c r="A67" s="24"/>
      <c r="B67" s="24"/>
      <c r="C67" s="24" t="s">
        <v>305</v>
      </c>
      <c r="D67" s="51" t="s">
        <v>318</v>
      </c>
      <c r="E67" s="52" t="s">
        <v>346</v>
      </c>
      <c r="F67" s="40" t="s">
        <v>314</v>
      </c>
      <c r="G67" s="25" t="s">
        <v>315</v>
      </c>
      <c r="H67" s="40" t="s">
        <v>316</v>
      </c>
      <c r="I67" s="40" t="s">
        <v>336</v>
      </c>
      <c r="J67" s="52" t="s">
        <v>392</v>
      </c>
    </row>
    <row r="68" ht="45" spans="1:10">
      <c r="A68" s="24"/>
      <c r="B68" s="24"/>
      <c r="C68" s="24" t="s">
        <v>328</v>
      </c>
      <c r="D68" s="51" t="s">
        <v>329</v>
      </c>
      <c r="E68" s="52" t="s">
        <v>348</v>
      </c>
      <c r="F68" s="40" t="s">
        <v>308</v>
      </c>
      <c r="G68" s="25" t="s">
        <v>453</v>
      </c>
      <c r="H68" s="40" t="s">
        <v>316</v>
      </c>
      <c r="I68" s="40" t="s">
        <v>310</v>
      </c>
      <c r="J68" s="52" t="s">
        <v>396</v>
      </c>
    </row>
    <row r="69" ht="20.25" customHeight="1" spans="1:10">
      <c r="A69" s="24"/>
      <c r="B69" s="24"/>
      <c r="C69" s="24" t="s">
        <v>333</v>
      </c>
      <c r="D69" s="51" t="s">
        <v>334</v>
      </c>
      <c r="E69" s="52" t="s">
        <v>350</v>
      </c>
      <c r="F69" s="40" t="s">
        <v>308</v>
      </c>
      <c r="G69" s="25" t="s">
        <v>447</v>
      </c>
      <c r="H69" s="40" t="s">
        <v>316</v>
      </c>
      <c r="I69" s="40" t="s">
        <v>336</v>
      </c>
      <c r="J69" s="52" t="s">
        <v>397</v>
      </c>
    </row>
    <row r="70" ht="22.5" spans="1:10">
      <c r="A70" s="50" t="s">
        <v>265</v>
      </c>
      <c r="B70" s="24" t="s">
        <v>454</v>
      </c>
      <c r="C70" s="24"/>
      <c r="D70" s="24"/>
      <c r="E70" s="24"/>
      <c r="F70" s="24"/>
      <c r="G70" s="24"/>
      <c r="H70" s="24"/>
      <c r="I70" s="24"/>
      <c r="J70" s="24"/>
    </row>
    <row r="71" ht="20.25" customHeight="1" spans="1:10">
      <c r="A71" s="24"/>
      <c r="B71" s="24"/>
      <c r="C71" s="24" t="s">
        <v>305</v>
      </c>
      <c r="D71" s="51" t="s">
        <v>306</v>
      </c>
      <c r="E71" s="52" t="s">
        <v>455</v>
      </c>
      <c r="F71" s="40" t="s">
        <v>308</v>
      </c>
      <c r="G71" s="25" t="s">
        <v>51</v>
      </c>
      <c r="H71" s="40" t="s">
        <v>456</v>
      </c>
      <c r="I71" s="40" t="s">
        <v>310</v>
      </c>
      <c r="J71" s="52" t="s">
        <v>457</v>
      </c>
    </row>
    <row r="72" ht="33.75" spans="1:10">
      <c r="A72" s="24"/>
      <c r="B72" s="24"/>
      <c r="C72" s="24" t="s">
        <v>305</v>
      </c>
      <c r="D72" s="51" t="s">
        <v>312</v>
      </c>
      <c r="E72" s="52" t="s">
        <v>458</v>
      </c>
      <c r="F72" s="40" t="s">
        <v>314</v>
      </c>
      <c r="G72" s="25" t="s">
        <v>459</v>
      </c>
      <c r="H72" s="40" t="s">
        <v>316</v>
      </c>
      <c r="I72" s="40" t="s">
        <v>336</v>
      </c>
      <c r="J72" s="52" t="s">
        <v>460</v>
      </c>
    </row>
    <row r="73" ht="20.25" customHeight="1" spans="1:10">
      <c r="A73" s="24"/>
      <c r="B73" s="24"/>
      <c r="C73" s="24" t="s">
        <v>305</v>
      </c>
      <c r="D73" s="51" t="s">
        <v>323</v>
      </c>
      <c r="E73" s="52" t="s">
        <v>324</v>
      </c>
      <c r="F73" s="40" t="s">
        <v>356</v>
      </c>
      <c r="G73" s="25" t="s">
        <v>461</v>
      </c>
      <c r="H73" s="40" t="s">
        <v>462</v>
      </c>
      <c r="I73" s="40" t="s">
        <v>310</v>
      </c>
      <c r="J73" s="52" t="s">
        <v>463</v>
      </c>
    </row>
    <row r="74" ht="20.25" customHeight="1" spans="1:10">
      <c r="A74" s="24"/>
      <c r="B74" s="24"/>
      <c r="C74" s="24" t="s">
        <v>328</v>
      </c>
      <c r="D74" s="51" t="s">
        <v>329</v>
      </c>
      <c r="E74" s="52" t="s">
        <v>464</v>
      </c>
      <c r="F74" s="40" t="s">
        <v>314</v>
      </c>
      <c r="G74" s="25" t="s">
        <v>344</v>
      </c>
      <c r="H74" s="40" t="s">
        <v>309</v>
      </c>
      <c r="I74" s="40" t="s">
        <v>336</v>
      </c>
      <c r="J74" s="52" t="s">
        <v>465</v>
      </c>
    </row>
    <row r="75" ht="20.25" customHeight="1" spans="1:10">
      <c r="A75" s="24"/>
      <c r="B75" s="24"/>
      <c r="C75" s="24" t="s">
        <v>328</v>
      </c>
      <c r="D75" s="51" t="s">
        <v>363</v>
      </c>
      <c r="E75" s="52" t="s">
        <v>466</v>
      </c>
      <c r="F75" s="40" t="s">
        <v>308</v>
      </c>
      <c r="G75" s="25" t="s">
        <v>354</v>
      </c>
      <c r="H75" s="40" t="s">
        <v>316</v>
      </c>
      <c r="I75" s="40" t="s">
        <v>336</v>
      </c>
      <c r="J75" s="52" t="s">
        <v>467</v>
      </c>
    </row>
    <row r="76" ht="45" spans="1:10">
      <c r="A76" s="24"/>
      <c r="B76" s="24"/>
      <c r="C76" s="24" t="s">
        <v>333</v>
      </c>
      <c r="D76" s="51" t="s">
        <v>334</v>
      </c>
      <c r="E76" s="52" t="s">
        <v>468</v>
      </c>
      <c r="F76" s="40" t="s">
        <v>308</v>
      </c>
      <c r="G76" s="25" t="s">
        <v>447</v>
      </c>
      <c r="H76" s="40" t="s">
        <v>316</v>
      </c>
      <c r="I76" s="40" t="s">
        <v>336</v>
      </c>
      <c r="J76" s="52" t="s">
        <v>469</v>
      </c>
    </row>
    <row r="77" ht="33.75" spans="1:10">
      <c r="A77" s="50" t="s">
        <v>282</v>
      </c>
      <c r="B77" s="24" t="s">
        <v>470</v>
      </c>
      <c r="C77" s="24"/>
      <c r="D77" s="24"/>
      <c r="E77" s="24"/>
      <c r="F77" s="24"/>
      <c r="G77" s="24"/>
      <c r="H77" s="24"/>
      <c r="I77" s="24"/>
      <c r="J77" s="24"/>
    </row>
    <row r="78" ht="20.25" customHeight="1" spans="1:10">
      <c r="A78" s="24"/>
      <c r="B78" s="24"/>
      <c r="C78" s="24" t="s">
        <v>305</v>
      </c>
      <c r="D78" s="51" t="s">
        <v>312</v>
      </c>
      <c r="E78" s="52" t="s">
        <v>374</v>
      </c>
      <c r="F78" s="40" t="s">
        <v>308</v>
      </c>
      <c r="G78" s="25" t="s">
        <v>331</v>
      </c>
      <c r="H78" s="40" t="s">
        <v>316</v>
      </c>
      <c r="I78" s="40" t="s">
        <v>336</v>
      </c>
      <c r="J78" s="52" t="s">
        <v>375</v>
      </c>
    </row>
    <row r="79" ht="20.25" customHeight="1" spans="1:10">
      <c r="A79" s="24"/>
      <c r="B79" s="24"/>
      <c r="C79" s="24" t="s">
        <v>305</v>
      </c>
      <c r="D79" s="51" t="s">
        <v>312</v>
      </c>
      <c r="E79" s="52" t="s">
        <v>376</v>
      </c>
      <c r="F79" s="40" t="s">
        <v>314</v>
      </c>
      <c r="G79" s="25" t="s">
        <v>377</v>
      </c>
      <c r="H79" s="40" t="s">
        <v>378</v>
      </c>
      <c r="I79" s="40" t="s">
        <v>336</v>
      </c>
      <c r="J79" s="52" t="s">
        <v>379</v>
      </c>
    </row>
    <row r="80" ht="20.25" customHeight="1" spans="1:10">
      <c r="A80" s="24"/>
      <c r="B80" s="24"/>
      <c r="C80" s="24" t="s">
        <v>305</v>
      </c>
      <c r="D80" s="51" t="s">
        <v>323</v>
      </c>
      <c r="E80" s="52" t="s">
        <v>324</v>
      </c>
      <c r="F80" s="40" t="s">
        <v>356</v>
      </c>
      <c r="G80" s="25" t="s">
        <v>471</v>
      </c>
      <c r="H80" s="40" t="s">
        <v>372</v>
      </c>
      <c r="I80" s="40" t="s">
        <v>310</v>
      </c>
      <c r="J80" s="52" t="s">
        <v>373</v>
      </c>
    </row>
    <row r="81" ht="22.5" spans="1:10">
      <c r="A81" s="24"/>
      <c r="B81" s="24"/>
      <c r="C81" s="24" t="s">
        <v>328</v>
      </c>
      <c r="D81" s="51" t="s">
        <v>380</v>
      </c>
      <c r="E81" s="52" t="s">
        <v>381</v>
      </c>
      <c r="F81" s="40" t="s">
        <v>308</v>
      </c>
      <c r="G81" s="25" t="s">
        <v>331</v>
      </c>
      <c r="H81" s="40" t="s">
        <v>316</v>
      </c>
      <c r="I81" s="40" t="s">
        <v>336</v>
      </c>
      <c r="J81" s="52" t="s">
        <v>382</v>
      </c>
    </row>
    <row r="82" ht="20.25" customHeight="1" spans="1:10">
      <c r="A82" s="24"/>
      <c r="B82" s="24"/>
      <c r="C82" s="24" t="s">
        <v>333</v>
      </c>
      <c r="D82" s="51" t="s">
        <v>334</v>
      </c>
      <c r="E82" s="52" t="s">
        <v>334</v>
      </c>
      <c r="F82" s="40" t="s">
        <v>308</v>
      </c>
      <c r="G82" s="25" t="s">
        <v>331</v>
      </c>
      <c r="H82" s="40" t="s">
        <v>316</v>
      </c>
      <c r="I82" s="40" t="s">
        <v>336</v>
      </c>
      <c r="J82" s="52" t="s">
        <v>472</v>
      </c>
    </row>
    <row r="83" ht="67.5" spans="1:10">
      <c r="A83" s="50" t="s">
        <v>271</v>
      </c>
      <c r="B83" s="24" t="s">
        <v>473</v>
      </c>
      <c r="C83" s="24"/>
      <c r="D83" s="24"/>
      <c r="E83" s="24"/>
      <c r="F83" s="24"/>
      <c r="G83" s="24"/>
      <c r="H83" s="24"/>
      <c r="I83" s="24"/>
      <c r="J83" s="24"/>
    </row>
    <row r="84" ht="20.25" customHeight="1" spans="1:10">
      <c r="A84" s="24"/>
      <c r="B84" s="24"/>
      <c r="C84" s="24" t="s">
        <v>305</v>
      </c>
      <c r="D84" s="51" t="s">
        <v>306</v>
      </c>
      <c r="E84" s="52" t="s">
        <v>474</v>
      </c>
      <c r="F84" s="40" t="s">
        <v>308</v>
      </c>
      <c r="G84" s="25" t="s">
        <v>51</v>
      </c>
      <c r="H84" s="40" t="s">
        <v>456</v>
      </c>
      <c r="I84" s="40" t="s">
        <v>310</v>
      </c>
      <c r="J84" s="52" t="s">
        <v>475</v>
      </c>
    </row>
    <row r="85" ht="20.25" customHeight="1" spans="1:10">
      <c r="A85" s="24"/>
      <c r="B85" s="24"/>
      <c r="C85" s="24" t="s">
        <v>305</v>
      </c>
      <c r="D85" s="51" t="s">
        <v>306</v>
      </c>
      <c r="E85" s="52" t="s">
        <v>476</v>
      </c>
      <c r="F85" s="40" t="s">
        <v>308</v>
      </c>
      <c r="G85" s="25" t="s">
        <v>51</v>
      </c>
      <c r="H85" s="40" t="s">
        <v>456</v>
      </c>
      <c r="I85" s="40" t="s">
        <v>310</v>
      </c>
      <c r="J85" s="52" t="s">
        <v>477</v>
      </c>
    </row>
    <row r="86" ht="33.75" spans="1:10">
      <c r="A86" s="24"/>
      <c r="B86" s="24"/>
      <c r="C86" s="24" t="s">
        <v>305</v>
      </c>
      <c r="D86" s="51" t="s">
        <v>312</v>
      </c>
      <c r="E86" s="52" t="s">
        <v>458</v>
      </c>
      <c r="F86" s="40" t="s">
        <v>314</v>
      </c>
      <c r="G86" s="25" t="s">
        <v>315</v>
      </c>
      <c r="H86" s="40" t="s">
        <v>316</v>
      </c>
      <c r="I86" s="40" t="s">
        <v>336</v>
      </c>
      <c r="J86" s="52" t="s">
        <v>478</v>
      </c>
    </row>
    <row r="87" ht="20.25" customHeight="1" spans="1:10">
      <c r="A87" s="24"/>
      <c r="B87" s="24"/>
      <c r="C87" s="24" t="s">
        <v>328</v>
      </c>
      <c r="D87" s="51" t="s">
        <v>329</v>
      </c>
      <c r="E87" s="52" t="s">
        <v>464</v>
      </c>
      <c r="F87" s="40" t="s">
        <v>314</v>
      </c>
      <c r="G87" s="25" t="s">
        <v>344</v>
      </c>
      <c r="H87" s="40" t="s">
        <v>309</v>
      </c>
      <c r="I87" s="40" t="s">
        <v>336</v>
      </c>
      <c r="J87" s="52" t="s">
        <v>465</v>
      </c>
    </row>
    <row r="88" ht="20.25" customHeight="1" spans="1:10">
      <c r="A88" s="24"/>
      <c r="B88" s="24"/>
      <c r="C88" s="24" t="s">
        <v>328</v>
      </c>
      <c r="D88" s="51" t="s">
        <v>329</v>
      </c>
      <c r="E88" s="52" t="s">
        <v>466</v>
      </c>
      <c r="F88" s="40" t="s">
        <v>314</v>
      </c>
      <c r="G88" s="25" t="s">
        <v>403</v>
      </c>
      <c r="H88" s="40" t="s">
        <v>316</v>
      </c>
      <c r="I88" s="40" t="s">
        <v>336</v>
      </c>
      <c r="J88" s="52" t="s">
        <v>465</v>
      </c>
    </row>
    <row r="89" ht="33.75" spans="1:10">
      <c r="A89" s="24"/>
      <c r="B89" s="24"/>
      <c r="C89" s="24" t="s">
        <v>333</v>
      </c>
      <c r="D89" s="51" t="s">
        <v>334</v>
      </c>
      <c r="E89" s="52" t="s">
        <v>468</v>
      </c>
      <c r="F89" s="40" t="s">
        <v>314</v>
      </c>
      <c r="G89" s="25" t="s">
        <v>403</v>
      </c>
      <c r="H89" s="40" t="s">
        <v>316</v>
      </c>
      <c r="I89" s="40" t="s">
        <v>336</v>
      </c>
      <c r="J89" s="52" t="s">
        <v>479</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ahhah</cp:lastModifiedBy>
  <dcterms:created xsi:type="dcterms:W3CDTF">2025-04-24T07:52:00Z</dcterms:created>
  <dcterms:modified xsi:type="dcterms:W3CDTF">2025-04-25T14:11:18Z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4CFE171639E14606A1CC2E24206D0AD1_12</vt:lpwstr>
  </property>
  <property fmtid="{D5CDD505-2E9C-101B-9397-08002B2CF9AE}" pid="3" name="KSOProductBuildVer">
    <vt:lpwstr>2052-12.1.0.19302</vt:lpwstr>
  </property>
</Properties>
</file>