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<sst xmlns="http://schemas.openxmlformats.org/spreadsheetml/2006/main" count="1048" uniqueCount="374">
  <si>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</si>
  <si>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</si>
  <si>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</si>
  <si>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</si>
  <si>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</si>
  <si>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</si>
  <si>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</si>
  <si>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</si>
  <si>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</si>
  <si>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</si>
  <si>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</si>
  <si>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</si>
  <si>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</si>
  <si>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</si>
  <si>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</si>
  <si>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</si>
  <si>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</si>
  <si>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</si>
  <si>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</si>
  <si>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</si>
  <si>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</si>
  <si>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</si>
  <si>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</si>
  <si>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</si>
  <si>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</si>
  <si>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</si>
  <si>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</si>
  <si>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</si>
  <si>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</si>
  <si>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</si>
  <si>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</si>
  <si>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</si>
  <si>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</si>
  <si>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</si>
  <si>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</si>
  <si>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</si>
  <si>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</si>
  <si>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</si>
  <si>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</si>
  <si>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</si>
  <si>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</si>
  <si>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</si>
  <si>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</si>
  <si>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</si>
  <si>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</si>
  <si>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</si>
  <si>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</si>
  <si>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</si>
  <si>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</si>
  <si>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</si>
  <si>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</si>
  <si>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</si>
  <si>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</si>
  <si>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</si>
  <si>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</si>
  <si>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101</t>
  </si>
  <si>
    <t>玉溪市江川区人民政府办公室</t>
  </si>
  <si>
    <t>101001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</si>
  <si>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</si>
  <si>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</si>
  <si>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</si>
  <si>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</si>
  <si>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</si>
  <si>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</si>
  <si>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</si>
  <si>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</si>
  <si>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</si>
  <si>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</si>
  <si>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</si>
  <si>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</si>
  <si>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</si>
  <si>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</si>
  <si>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</si>
  <si>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</si>
  <si>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</si>
  <si>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</si>
  <si>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</si>
  <si>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</si>
  <si>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</si>
  <si>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</si>
  <si>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</si>
  <si>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</si>
  <si>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</si>
  <si>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</si>
  <si>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2080503</t>
  </si>
  <si>
    <t>离退休人员管理机构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</si>
  <si>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</si>
  <si>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</si>
  <si>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</si>
  <si>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</si>
  <si>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</si>
  <si>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</si>
  <si>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</si>
  <si>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</si>
  <si>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</si>
  <si>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</si>
  <si>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</si>
  <si>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</si>
  <si>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</si>
  <si>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</si>
  <si>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</si>
  <si>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</si>
  <si>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</si>
  <si>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</si>
  <si>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</si>
  <si>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</si>
  <si>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</si>
  <si>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</si>
  <si>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</si>
  <si>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</si>
  <si>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</si>
  <si>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</si>
  <si>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</si>
  <si>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</si>
  <si>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</si>
  <si>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</si>
  <si>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</si>
  <si>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</si>
  <si>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</si>
  <si>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</si>
  <si>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</si>
  <si>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</si>
  <si>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</si>
  <si>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</si>
  <si>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</si>
  <si>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</si>
  <si>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</si>
  <si>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</si>
  <si>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</si>
  <si>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</si>
  <si>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</si>
  <si>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</si>
  <si>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</si>
  <si>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</si>
  <si>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</si>
  <si>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</si>
  <si>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</si>
  <si>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</si>
  <si>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</si>
  <si>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</si>
  <si>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</si>
  <si>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</si>
  <si>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</si>
  <si>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</si>
  <si>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</si>
  <si>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</si>
  <si>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</si>
  <si>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</si>
  <si>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</si>
  <si>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</si>
  <si>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</si>
  <si>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</si>
  <si>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</si>
  <si>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</si>
  <si>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</si>
  <si>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</si>
  <si>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530421210000000015044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</si>
  <si>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</si>
  <si>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</si>
  <si>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</si>
  <si>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</si>
  <si>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</si>
  <si>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</si>
  <si>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</si>
  <si>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530421210000000015047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</si>
  <si>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</si>
  <si>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</si>
  <si>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</si>
  <si>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</si>
  <si>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</si>
  <si>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</si>
  <si>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</si>
  <si>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</si>
  <si>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</si>
  <si>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530421210000000015048</t>
  </si>
  <si>
    <t>30113</t>
  </si>
  <si>
    <t>530421210000000015051</t>
  </si>
  <si>
    <t>公车购置及运维费</t>
  </si>
  <si>
    <t>30231</t>
  </si>
  <si>
    <t>公务用车运行维护费</t>
  </si>
  <si>
    <t>530421210000000015052</t>
  </si>
  <si>
    <t>行政人员公务交通补贴</t>
  </si>
  <si>
    <t>30239</t>
  </si>
  <si>
    <t>其他交通费用</t>
  </si>
  <si>
    <t>530421210000000015053</t>
  </si>
  <si>
    <t>工会经费</t>
  </si>
  <si>
    <t>30228</t>
  </si>
  <si>
    <t>530421210000000015054</t>
  </si>
  <si>
    <t>一般公用经费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</si>
  <si>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</si>
  <si>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</si>
  <si>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</si>
  <si>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</si>
  <si>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</si>
  <si>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</si>
  <si>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</si>
  <si>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</si>
  <si>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</si>
  <si>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</si>
  <si>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</si>
  <si>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</si>
  <si>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</si>
  <si>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</si>
  <si>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30299</t>
  </si>
  <si>
    <t>其他商品和服务支出</t>
  </si>
  <si>
    <t>31002</t>
  </si>
  <si>
    <t>办公设备购置</t>
  </si>
  <si>
    <t>530421221100000447842</t>
  </si>
  <si>
    <t>事业人员支出工资</t>
  </si>
  <si>
    <t>30107</t>
  </si>
  <si>
    <t>绩效工资</t>
  </si>
  <si>
    <t>530421221100000447843</t>
  </si>
  <si>
    <t>30217</t>
  </si>
  <si>
    <t>530421231100001121713</t>
  </si>
  <si>
    <t>老干部支部书记、老干部委员岗位补贴经费</t>
  </si>
  <si>
    <t>30199</t>
  </si>
  <si>
    <t>其他工资福利支出</t>
  </si>
  <si>
    <t>530421231100001394417</t>
  </si>
  <si>
    <t>奖励性绩效（地方）</t>
  </si>
  <si>
    <t>530421231100001394418</t>
  </si>
  <si>
    <t>其他刚性支出</t>
  </si>
  <si>
    <t>530421231100001394434</t>
  </si>
  <si>
    <t>福利费</t>
  </si>
  <si>
    <t>30229</t>
  </si>
  <si>
    <t>530421231100001394435</t>
  </si>
  <si>
    <t>培训费</t>
  </si>
  <si>
    <t>30216</t>
  </si>
  <si>
    <t>530421241100002416714</t>
  </si>
  <si>
    <t>奖励性绩效工资（考核）</t>
  </si>
  <si>
    <t>530421241100002444378</t>
  </si>
  <si>
    <t>离退休生活补助</t>
  </si>
  <si>
    <t>30305</t>
  </si>
  <si>
    <t>生活补助</t>
  </si>
  <si>
    <t>530421251100003621936</t>
  </si>
  <si>
    <t>遗属补助经费</t>
  </si>
  <si>
    <t>530421251100003665156</t>
  </si>
  <si>
    <t>职业年金记实资金</t>
  </si>
  <si>
    <t>30109</t>
  </si>
  <si>
    <t>职业年金缴费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</si>
  <si>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</si>
  <si>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</si>
  <si>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</si>
  <si>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</si>
  <si>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</si>
  <si>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</si>
  <si>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</si>
  <si>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区政府全会项目经费</t>
  </si>
  <si>
    <t>313 事业发展类</t>
  </si>
  <si>
    <t>530421231100001158133</t>
  </si>
  <si>
    <t>综合业务经费</t>
  </si>
  <si>
    <t>530421231100001159812</t>
  </si>
  <si>
    <t>30205</t>
  </si>
  <si>
    <t>水费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</si>
  <si>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</si>
  <si>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</si>
  <si>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</si>
  <si>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</si>
  <si>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</si>
  <si>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</si>
  <si>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</si>
  <si>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</si>
  <si>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</si>
  <si>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</si>
  <si>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</si>
  <si>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</si>
  <si>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召开区政府全会是区政府的重要工作，主要是总结2024年度政府工作成效，安排部署2025年各项重点工作，动员全区上下进一步紧扣各级决策部署，一以贯之，一鼓作气，坚决确保全年各项目标任务决战决胜，奋力开创政府工作新局面。区政府全会每年召开1次，预计经费5万元，成立会议筹备工作领导小组，保证会议的顺利召开，取得实效。</t>
  </si>
  <si>
    <t>产出指标</t>
  </si>
  <si>
    <t>数量指标</t>
  </si>
  <si>
    <t>会议次数</t>
  </si>
  <si>
    <t>=</t>
  </si>
  <si>
    <t>次</t>
  </si>
  <si>
    <t>定量指标</t>
  </si>
  <si>
    <t>反映预算部门（单位）组织开展各类会议的总次数。</t>
  </si>
  <si>
    <t>会议天数</t>
  </si>
  <si>
    <t>天</t>
  </si>
  <si>
    <t>反映预算部门（单位）组织开展各类会议的总天数。</t>
  </si>
  <si>
    <t>质量指标</t>
  </si>
  <si>
    <t>是否纳入年度计划</t>
  </si>
  <si>
    <t>是</t>
  </si>
  <si>
    <t>是/否</t>
  </si>
  <si>
    <t>反映会议是否纳入部门的年度计划。</t>
  </si>
  <si>
    <t>效益指标</t>
  </si>
  <si>
    <t>经济效益</t>
  </si>
  <si>
    <t>会议召开的效果</t>
  </si>
  <si>
    <t>&gt;=</t>
  </si>
  <si>
    <t>90</t>
  </si>
  <si>
    <t>%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</si>
  <si>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</si>
  <si>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</si>
  <si>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</si>
  <si>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参会人员满意度</t>
  </si>
  <si>
    <t>反映参会人员对会议开展的满意度。参会人员满意度=（参会满意人数/问卷调查人数）*100%</t>
  </si>
  <si>
    <t>在区委、区政府的坚强领导下，以习近平新时代中国特色社会主义思想为指导，深入贯彻落实习近平考察云南重要讲话精神和市第六次党代会、区第三次党代会精神，将思想和行动统一到区委、区政府的决策部署上来，坚决扛实服务“三区一城”建设政治责任，牢固树立大局意识、全局观念和系统思维，聚焦区委、区政府中心工作，结合部门职能，加强战略谋划，正确处理远和近、标和本、发展与保护等关系，统筹推进会议活动安排、信息文稿起草、督检考等各项工作，着力提高“三服务”能力和水平，保证机构高效运转，为有力推动江川经济社会跨越式发展贡献应有力量。</t>
  </si>
  <si>
    <t>经费情况</t>
  </si>
  <si>
    <t>50</t>
  </si>
  <si>
    <t>万元</t>
  </si>
  <si>
    <t>严格执行预算，提高资金使用效益。</t>
  </si>
  <si>
    <t>资金使用率</t>
  </si>
  <si>
    <t>&gt;</t>
  </si>
  <si>
    <t>反映资金使用效率。</t>
  </si>
  <si>
    <t>是否纳入部门资金预算年度计划空</t>
  </si>
  <si>
    <t>反映部门年度计划经费预算情况。空</t>
  </si>
  <si>
    <t>经费使用效益</t>
  </si>
  <si>
    <t>95</t>
  </si>
  <si>
    <t>反映经费使用对本部门机构运转的保证和推动作用。</t>
  </si>
  <si>
    <t>部门人员满意度</t>
  </si>
  <si>
    <t>经费使用满意度。</t>
  </si>
  <si>
    <t>预算06表</t>
  </si>
  <si>
    <t>2025年部门政府性基金预算支出预算表</t>
  </si>
  <si>
    <t>政府性基金预算支出</t>
  </si>
  <si>
    <t>注：本单位无此事项，此表为空表。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</si>
  <si>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</si>
  <si>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</si>
  <si>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</si>
  <si>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</si>
  <si>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</si>
  <si>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</si>
  <si>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</si>
  <si>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</si>
  <si>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</si>
  <si>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</si>
  <si>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</si>
  <si>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</si>
  <si>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机动车保险服务</t>
  </si>
  <si>
    <t>份</t>
  </si>
  <si>
    <t>车辆维修保养费</t>
  </si>
  <si>
    <t>年</t>
  </si>
  <si>
    <t>公务车燃油费</t>
  </si>
  <si>
    <t>A4彩色打印机</t>
  </si>
  <si>
    <t>台</t>
  </si>
  <si>
    <t>会议椅子</t>
  </si>
  <si>
    <t>批</t>
  </si>
  <si>
    <t>A4黑白打印机</t>
  </si>
  <si>
    <t>投影仪</t>
  </si>
  <si>
    <t>复印纸</t>
  </si>
  <si>
    <t>会议桌</t>
  </si>
  <si>
    <t>张</t>
  </si>
  <si>
    <t>个</t>
  </si>
  <si>
    <t>笔记本电脑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</si>
  <si>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</si>
  <si>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</si>
  <si>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</si>
  <si>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</si>
  <si>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</si>
  <si>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 注：本单位无此事项，此表为空表。</t>
  </si>
  <si>
    <t>预算09-1表</t>
  </si>
  <si>
    <t>2025年对下转移支付预算表</t>
  </si>
  <si>
    <t>单位名称（项目）</t>
  </si>
  <si>
    <t>地区</t>
  </si>
  <si>
    <t>星云街道</t>
  </si>
  <si>
    <t>宁海街道</t>
  </si>
  <si>
    <t>江城镇</t>
  </si>
  <si>
    <t>前卫镇</t>
  </si>
  <si>
    <t>九溪镇</t>
  </si>
  <si>
    <t>雄关乡</t>
  </si>
  <si>
    <t>安化彝族乡</t>
  </si>
  <si>
    <t>11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</si>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</sst>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F0F0F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9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top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top"/>
    </xf>
    <xf numFmtId="180" fontId="7" fillId="0" borderId="1" xfId="56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49" fontId="12" fillId="0" borderId="0" xfId="50" applyNumberFormat="1" applyFont="1" applyBorder="1" applyAlignment="1">
      <alignment horizontal="right" vertical="center" wrapText="1"/>
    </xf>
    <xf numFmtId="49" fontId="3" fillId="0" borderId="0" xfId="50" applyNumberFormat="1" applyFont="1" applyBorder="1" applyAlignment="1">
      <alignment horizontal="left" vertical="center" wrapText="1"/>
    </xf>
    <xf numFmtId="0" fontId="3" fillId="0" borderId="1" xfId="50" applyNumberFormat="1" applyFont="1" applyBorder="1" applyAlignment="1">
      <alignment horizontal="left" vertical="center" wrapText="1"/>
    </xf>
    <xf numFmtId="49" fontId="3" fillId="0" borderId="1" xfId="50" applyNumberFormat="1" applyFont="1" applyBorder="1" applyAlignment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80" fontId="3" fillId="0" borderId="3" xfId="56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49" fontId="3" fillId="0" borderId="2" xfId="5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176" fontId="6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6" fontId="3" fillId="0" borderId="1" xfId="51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customXml" Target="../customXml/item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I16" sqref="H15:I16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"单位名称："&amp;"玉溪市江川区人民政府办公室"</f>
        <v>单位名称：玉溪市江川区人民政府办公室</v>
      </c>
      <c r="B4" s="5"/>
      <c r="C4" s="79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8344280.41</v>
      </c>
      <c r="C8" s="15" t="str">
        <f>"一"&amp;"、"&amp;"一般公共服务支出"</f>
        <v>一、一般公共服务支出</v>
      </c>
      <c r="D8" s="17">
        <v>5962381.04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1127494.89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633716.48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620688</v>
      </c>
    </row>
    <row r="12" ht="22.5" customHeight="1" spans="1:4">
      <c r="A12" s="15" t="s">
        <v>12</v>
      </c>
      <c r="B12" s="17"/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80" t="s">
        <v>16</v>
      </c>
      <c r="B16" s="17"/>
      <c r="C16" s="83"/>
      <c r="D16" s="17"/>
    </row>
    <row r="17" ht="22.5" customHeight="1" spans="1:4">
      <c r="A17" s="80" t="s">
        <v>17</v>
      </c>
      <c r="B17" s="17"/>
      <c r="C17" s="83"/>
      <c r="D17" s="17"/>
    </row>
    <row r="18" ht="22.5" customHeight="1" spans="1:4">
      <c r="A18" s="80"/>
      <c r="B18" s="17"/>
      <c r="C18" s="83"/>
      <c r="D18" s="17"/>
    </row>
    <row r="19" ht="22.5" customHeight="1" spans="1:4">
      <c r="A19" s="81" t="s">
        <v>18</v>
      </c>
      <c r="B19" s="82">
        <v>8344280.41</v>
      </c>
      <c r="C19" s="83" t="s">
        <v>19</v>
      </c>
      <c r="D19" s="82">
        <v>8344280.41</v>
      </c>
    </row>
    <row r="20" ht="22.5" customHeight="1" spans="1:4">
      <c r="A20" s="89" t="s">
        <v>20</v>
      </c>
      <c r="B20" s="17"/>
      <c r="C20" s="90" t="s">
        <v>21</v>
      </c>
      <c r="D20" s="52"/>
    </row>
    <row r="21" ht="22.5" customHeight="1" spans="1:4">
      <c r="A21" s="80" t="s">
        <v>22</v>
      </c>
      <c r="B21" s="82"/>
      <c r="C21" s="80" t="s">
        <v>22</v>
      </c>
      <c r="D21" s="82"/>
    </row>
    <row r="22" ht="22.5" customHeight="1" spans="1:4">
      <c r="A22" s="80" t="s">
        <v>23</v>
      </c>
      <c r="B22" s="82"/>
      <c r="C22" s="80" t="s">
        <v>24</v>
      </c>
      <c r="D22" s="82"/>
    </row>
    <row r="23" ht="22.5" customHeight="1" spans="1:4">
      <c r="A23" s="81" t="s">
        <v>25</v>
      </c>
      <c r="B23" s="82">
        <v>8344280.41</v>
      </c>
      <c r="C23" s="83" t="s">
        <v>26</v>
      </c>
      <c r="D23" s="82">
        <v>8344280.41</v>
      </c>
    </row>
  </sheetData>
  <sheetProtection sheet="1"/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9" scale="86" pageOrder="overThenDown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 outlineLevelCol="5"/>
  <cols>
    <col min="1" max="1" width="17.2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6" t="s">
        <v>307</v>
      </c>
    </row>
    <row r="3" ht="37.5" customHeight="1" spans="1:6">
      <c r="A3" s="4" t="s">
        <v>308</v>
      </c>
      <c r="B3" s="4"/>
      <c r="C3" s="4"/>
      <c r="D3" s="4"/>
      <c r="E3" s="4"/>
      <c r="F3" s="4"/>
    </row>
    <row r="4" ht="22" customHeight="1" spans="1:6">
      <c r="A4" s="47" t="str">
        <f>"单位名称："&amp;"玉溪市江川区人民政府办公室"</f>
        <v>单位名称：玉溪市江川区人民政府办公室</v>
      </c>
      <c r="B4" s="47"/>
      <c r="C4" s="47"/>
      <c r="D4" s="48"/>
      <c r="E4" s="48"/>
      <c r="F4" s="49" t="s">
        <v>29</v>
      </c>
    </row>
    <row r="5" ht="18.75" customHeight="1" spans="1:6">
      <c r="A5" s="13" t="s">
        <v>140</v>
      </c>
      <c r="B5" s="13" t="s">
        <v>60</v>
      </c>
      <c r="C5" s="13" t="s">
        <v>61</v>
      </c>
      <c r="D5" s="50" t="s">
        <v>309</v>
      </c>
      <c r="E5" s="50"/>
      <c r="F5" s="50"/>
    </row>
    <row r="6" ht="18.75" customHeight="1" spans="1:6">
      <c r="A6" s="13" t="s">
        <v>60</v>
      </c>
      <c r="B6" s="13" t="s">
        <v>60</v>
      </c>
      <c r="C6" s="13" t="s">
        <v>61</v>
      </c>
      <c r="D6" s="50" t="s">
        <v>34</v>
      </c>
      <c r="E6" s="50" t="s">
        <v>64</v>
      </c>
      <c r="F6" s="50" t="s">
        <v>65</v>
      </c>
    </row>
    <row r="7" ht="18.75" customHeight="1" spans="1:6">
      <c r="A7" s="14" t="s">
        <v>46</v>
      </c>
      <c r="B7" s="14">
        <v>2</v>
      </c>
      <c r="C7" s="14">
        <v>3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51" t="s">
        <v>112</v>
      </c>
      <c r="B9" s="51"/>
      <c r="C9" s="51"/>
      <c r="D9" s="52"/>
      <c r="E9" s="52"/>
      <c r="F9" s="52"/>
    </row>
    <row r="10" customHeight="1" spans="1:1">
      <c r="A10" t="s">
        <v>310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1"/>
  <sheetViews>
    <sheetView showZeros="0" workbookViewId="0">
      <pane ySplit="1" topLeftCell="A2" activePane="bottomLeft" state="frozen"/>
      <selection/>
      <selection pane="bottomLeft" activeCell="M12" sqref="M12"/>
    </sheetView>
  </sheetViews>
  <sheetFormatPr defaultColWidth="10.625" defaultRowHeight="15" customHeight="1"/>
  <cols>
    <col min="1" max="1" width="14.625" style="37" customWidth="1"/>
    <col min="2" max="2" width="11.75" style="37" customWidth="1"/>
    <col min="3" max="3" width="25.375" style="37" customWidth="1"/>
    <col min="4" max="4" width="8.875" style="37" customWidth="1"/>
    <col min="5" max="5" width="6.375" style="37" customWidth="1"/>
    <col min="6" max="8" width="10.625" style="37" customWidth="1"/>
    <col min="9" max="9" width="7.75" style="37" customWidth="1"/>
    <col min="10" max="10" width="10.625" style="37" customWidth="1"/>
    <col min="11" max="11" width="9" style="37" customWidth="1"/>
    <col min="12" max="12" width="8.5" style="37" customWidth="1"/>
    <col min="13" max="13" width="8.25" style="37" customWidth="1"/>
    <col min="14" max="14" width="10.625" style="37" customWidth="1"/>
    <col min="15" max="15" width="8.625" style="37" customWidth="1"/>
    <col min="16" max="16" width="10.625" style="37" customWidth="1"/>
    <col min="17" max="17" width="9" style="37" customWidth="1"/>
    <col min="18" max="16384" width="10.625" style="37" customWidth="1"/>
  </cols>
  <sheetData>
    <row r="1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21" t="s">
        <v>311</v>
      </c>
    </row>
    <row r="2" ht="39" customHeight="1" spans="1:17">
      <c r="A2" s="31" t="s">
        <v>312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44"/>
      <c r="O2" s="44"/>
      <c r="P2" s="44"/>
      <c r="Q2" s="44"/>
    </row>
    <row r="3" ht="20.25" customHeight="1" spans="1:17">
      <c r="A3" s="39" t="str">
        <f>"单位名称："&amp;"玉溪市江川区人民政府办公室"</f>
        <v>单位名称：玉溪市江川区人民政府办公室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21" t="s">
        <v>29</v>
      </c>
    </row>
    <row r="4" ht="20.25" customHeight="1" spans="1:17">
      <c r="A4" s="23" t="s">
        <v>313</v>
      </c>
      <c r="B4" s="23" t="s">
        <v>314</v>
      </c>
      <c r="C4" s="23" t="s">
        <v>315</v>
      </c>
      <c r="D4" s="23" t="s">
        <v>316</v>
      </c>
      <c r="E4" s="23" t="s">
        <v>317</v>
      </c>
      <c r="F4" s="23" t="s">
        <v>318</v>
      </c>
      <c r="G4" s="23" t="s">
        <v>147</v>
      </c>
      <c r="H4" s="23"/>
      <c r="I4" s="23"/>
      <c r="J4" s="23"/>
      <c r="K4" s="23"/>
      <c r="L4" s="23"/>
      <c r="M4" s="23"/>
      <c r="N4" s="23"/>
      <c r="O4" s="23"/>
      <c r="P4" s="23"/>
      <c r="Q4" s="23"/>
    </row>
    <row r="5" ht="20.25" customHeight="1" spans="1:17">
      <c r="A5" s="23" t="s">
        <v>319</v>
      </c>
      <c r="B5" s="23" t="s">
        <v>314</v>
      </c>
      <c r="C5" s="23" t="s">
        <v>315</v>
      </c>
      <c r="D5" s="23" t="s">
        <v>316</v>
      </c>
      <c r="E5" s="23" t="s">
        <v>317</v>
      </c>
      <c r="F5" s="23" t="s">
        <v>318</v>
      </c>
      <c r="G5" s="23" t="s">
        <v>32</v>
      </c>
      <c r="H5" s="23" t="s">
        <v>35</v>
      </c>
      <c r="I5" s="23" t="s">
        <v>320</v>
      </c>
      <c r="J5" s="23" t="s">
        <v>321</v>
      </c>
      <c r="K5" s="23" t="s">
        <v>38</v>
      </c>
      <c r="L5" s="23" t="s">
        <v>322</v>
      </c>
      <c r="M5" s="23" t="s">
        <v>63</v>
      </c>
      <c r="N5" s="23"/>
      <c r="O5" s="23"/>
      <c r="P5" s="23"/>
      <c r="Q5" s="23"/>
    </row>
    <row r="6" ht="40" customHeight="1" spans="1:17">
      <c r="A6" s="23"/>
      <c r="B6" s="23"/>
      <c r="C6" s="23"/>
      <c r="D6" s="23"/>
      <c r="E6" s="23"/>
      <c r="F6" s="23"/>
      <c r="G6" s="23"/>
      <c r="H6" s="23" t="s">
        <v>34</v>
      </c>
      <c r="I6" s="23"/>
      <c r="J6" s="23"/>
      <c r="K6" s="23"/>
      <c r="L6" s="23" t="s">
        <v>34</v>
      </c>
      <c r="M6" s="23" t="s">
        <v>41</v>
      </c>
      <c r="N6" s="23" t="s">
        <v>42</v>
      </c>
      <c r="O6" s="45" t="s">
        <v>43</v>
      </c>
      <c r="P6" s="45" t="s">
        <v>44</v>
      </c>
      <c r="Q6" s="45" t="s">
        <v>45</v>
      </c>
    </row>
    <row r="7" ht="25" customHeight="1" spans="1:17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</row>
    <row r="8" ht="25" customHeight="1" spans="1:17">
      <c r="A8" s="40" t="s">
        <v>177</v>
      </c>
      <c r="B8" s="41"/>
      <c r="C8" s="41"/>
      <c r="D8" s="42"/>
      <c r="E8" s="42"/>
      <c r="F8" s="42">
        <v>20000</v>
      </c>
      <c r="G8" s="42">
        <v>20000</v>
      </c>
      <c r="H8" s="42">
        <v>20000</v>
      </c>
      <c r="I8" s="42"/>
      <c r="J8" s="34"/>
      <c r="K8" s="34"/>
      <c r="L8" s="42"/>
      <c r="M8" s="42"/>
      <c r="N8" s="42"/>
      <c r="O8" s="42"/>
      <c r="P8" s="42"/>
      <c r="Q8" s="42"/>
    </row>
    <row r="9" ht="25" customHeight="1" spans="1:17">
      <c r="A9" s="41"/>
      <c r="B9" s="41" t="s">
        <v>323</v>
      </c>
      <c r="C9" s="41" t="str">
        <f>"C1804010201"&amp;"  "&amp;"机动车保险服务"</f>
        <v>C1804010201  机动车保险服务</v>
      </c>
      <c r="D9" s="43" t="s">
        <v>324</v>
      </c>
      <c r="E9" s="25">
        <v>1</v>
      </c>
      <c r="F9" s="42">
        <v>4400</v>
      </c>
      <c r="G9" s="42">
        <v>4400</v>
      </c>
      <c r="H9" s="34">
        <v>4400</v>
      </c>
      <c r="I9" s="34"/>
      <c r="J9" s="34"/>
      <c r="K9" s="34"/>
      <c r="L9" s="42"/>
      <c r="M9" s="42"/>
      <c r="N9" s="42"/>
      <c r="O9" s="42"/>
      <c r="P9" s="42"/>
      <c r="Q9" s="42"/>
    </row>
    <row r="10" ht="25" customHeight="1" spans="1:17">
      <c r="A10" s="41"/>
      <c r="B10" s="41" t="s">
        <v>325</v>
      </c>
      <c r="C10" s="41" t="str">
        <f>"C23120301"&amp;"  "&amp;"车辆维修和保养服务"</f>
        <v>C23120301  车辆维修和保养服务</v>
      </c>
      <c r="D10" s="43" t="s">
        <v>326</v>
      </c>
      <c r="E10" s="25">
        <v>1</v>
      </c>
      <c r="F10" s="42">
        <v>5600</v>
      </c>
      <c r="G10" s="42">
        <v>5600</v>
      </c>
      <c r="H10" s="34">
        <v>5600</v>
      </c>
      <c r="I10" s="34"/>
      <c r="J10" s="34"/>
      <c r="K10" s="34"/>
      <c r="L10" s="42"/>
      <c r="M10" s="42"/>
      <c r="N10" s="42"/>
      <c r="O10" s="42"/>
      <c r="P10" s="42"/>
      <c r="Q10" s="42"/>
    </row>
    <row r="11" ht="25" customHeight="1" spans="1:17">
      <c r="A11" s="41"/>
      <c r="B11" s="41" t="s">
        <v>327</v>
      </c>
      <c r="C11" s="41" t="str">
        <f>"C23120302"&amp;"  "&amp;"车辆加油、添加燃料服务"</f>
        <v>C23120302  车辆加油、添加燃料服务</v>
      </c>
      <c r="D11" s="43" t="s">
        <v>326</v>
      </c>
      <c r="E11" s="25">
        <v>1</v>
      </c>
      <c r="F11" s="42">
        <v>10000</v>
      </c>
      <c r="G11" s="42">
        <v>10000</v>
      </c>
      <c r="H11" s="34">
        <v>10000</v>
      </c>
      <c r="I11" s="34"/>
      <c r="J11" s="34"/>
      <c r="K11" s="34"/>
      <c r="L11" s="42"/>
      <c r="M11" s="42"/>
      <c r="N11" s="42"/>
      <c r="O11" s="42"/>
      <c r="P11" s="42"/>
      <c r="Q11" s="42"/>
    </row>
    <row r="12" ht="25" customHeight="1" spans="1:17">
      <c r="A12" s="40" t="s">
        <v>188</v>
      </c>
      <c r="B12" s="41"/>
      <c r="C12" s="41"/>
      <c r="D12" s="41"/>
      <c r="E12" s="41"/>
      <c r="F12" s="42">
        <v>80600</v>
      </c>
      <c r="G12" s="42">
        <v>80600</v>
      </c>
      <c r="H12" s="42">
        <v>80600</v>
      </c>
      <c r="I12" s="42"/>
      <c r="J12" s="34"/>
      <c r="K12" s="34"/>
      <c r="L12" s="42"/>
      <c r="M12" s="42"/>
      <c r="N12" s="42"/>
      <c r="O12" s="42"/>
      <c r="P12" s="42"/>
      <c r="Q12" s="42"/>
    </row>
    <row r="13" ht="25" customHeight="1" spans="1:17">
      <c r="A13" s="41"/>
      <c r="B13" s="41" t="s">
        <v>328</v>
      </c>
      <c r="C13" s="41" t="str">
        <f>"A02021004"&amp;"  "&amp;"A4彩色打印机"</f>
        <v>A02021004  A4彩色打印机</v>
      </c>
      <c r="D13" s="43" t="s">
        <v>329</v>
      </c>
      <c r="E13" s="25">
        <v>2</v>
      </c>
      <c r="F13" s="42">
        <v>6000</v>
      </c>
      <c r="G13" s="42">
        <v>6000</v>
      </c>
      <c r="H13" s="34">
        <v>6000</v>
      </c>
      <c r="I13" s="34"/>
      <c r="J13" s="34"/>
      <c r="K13" s="34"/>
      <c r="L13" s="42"/>
      <c r="M13" s="42"/>
      <c r="N13" s="42"/>
      <c r="O13" s="42"/>
      <c r="P13" s="42"/>
      <c r="Q13" s="42"/>
    </row>
    <row r="14" ht="25" customHeight="1" spans="1:17">
      <c r="A14" s="41"/>
      <c r="B14" s="41" t="s">
        <v>330</v>
      </c>
      <c r="C14" s="41" t="str">
        <f t="shared" ref="C14:C19" si="0">"A05010303"&amp;"  "&amp;"会议椅"</f>
        <v>A05010303  会议椅</v>
      </c>
      <c r="D14" s="43" t="s">
        <v>331</v>
      </c>
      <c r="E14" s="25">
        <v>1</v>
      </c>
      <c r="F14" s="42">
        <v>20000</v>
      </c>
      <c r="G14" s="42">
        <v>20000</v>
      </c>
      <c r="H14" s="34">
        <v>20000</v>
      </c>
      <c r="I14" s="34"/>
      <c r="J14" s="34"/>
      <c r="K14" s="34"/>
      <c r="L14" s="42"/>
      <c r="M14" s="42"/>
      <c r="N14" s="42"/>
      <c r="O14" s="42"/>
      <c r="P14" s="42"/>
      <c r="Q14" s="42"/>
    </row>
    <row r="15" ht="25" customHeight="1" spans="1:17">
      <c r="A15" s="41"/>
      <c r="B15" s="41" t="s">
        <v>332</v>
      </c>
      <c r="C15" s="41" t="str">
        <f>"A02021003"&amp;"  "&amp;"A4黑白打印机"</f>
        <v>A02021003  A4黑白打印机</v>
      </c>
      <c r="D15" s="43" t="s">
        <v>329</v>
      </c>
      <c r="E15" s="25">
        <v>3</v>
      </c>
      <c r="F15" s="42">
        <v>3600</v>
      </c>
      <c r="G15" s="42">
        <v>3600</v>
      </c>
      <c r="H15" s="34">
        <v>3600</v>
      </c>
      <c r="I15" s="34"/>
      <c r="J15" s="34"/>
      <c r="K15" s="34"/>
      <c r="L15" s="42"/>
      <c r="M15" s="42"/>
      <c r="N15" s="42"/>
      <c r="O15" s="42"/>
      <c r="P15" s="42"/>
      <c r="Q15" s="42"/>
    </row>
    <row r="16" ht="25" customHeight="1" spans="1:17">
      <c r="A16" s="41"/>
      <c r="B16" s="41" t="s">
        <v>333</v>
      </c>
      <c r="C16" s="41" t="str">
        <f>"A02020200"&amp;"  "&amp;"投影仪"</f>
        <v>A02020200  投影仪</v>
      </c>
      <c r="D16" s="43" t="s">
        <v>329</v>
      </c>
      <c r="E16" s="25">
        <v>1</v>
      </c>
      <c r="F16" s="42">
        <v>9000</v>
      </c>
      <c r="G16" s="42">
        <v>9000</v>
      </c>
      <c r="H16" s="34">
        <v>9000</v>
      </c>
      <c r="I16" s="34"/>
      <c r="J16" s="34"/>
      <c r="K16" s="34"/>
      <c r="L16" s="42"/>
      <c r="M16" s="42"/>
      <c r="N16" s="42"/>
      <c r="O16" s="42"/>
      <c r="P16" s="42"/>
      <c r="Q16" s="42"/>
    </row>
    <row r="17" ht="25" customHeight="1" spans="1:17">
      <c r="A17" s="41"/>
      <c r="B17" s="41" t="s">
        <v>334</v>
      </c>
      <c r="C17" s="41" t="str">
        <f>"A05040101"&amp;"  "&amp;"复印纸"</f>
        <v>A05040101  复印纸</v>
      </c>
      <c r="D17" s="43" t="s">
        <v>331</v>
      </c>
      <c r="E17" s="25">
        <v>1</v>
      </c>
      <c r="F17" s="42">
        <v>10000</v>
      </c>
      <c r="G17" s="42">
        <v>10000</v>
      </c>
      <c r="H17" s="34">
        <v>10000</v>
      </c>
      <c r="I17" s="34"/>
      <c r="J17" s="34"/>
      <c r="K17" s="34"/>
      <c r="L17" s="42"/>
      <c r="M17" s="42"/>
      <c r="N17" s="42"/>
      <c r="O17" s="42"/>
      <c r="P17" s="42"/>
      <c r="Q17" s="42"/>
    </row>
    <row r="18" ht="25" customHeight="1" spans="1:17">
      <c r="A18" s="41"/>
      <c r="B18" s="41" t="s">
        <v>335</v>
      </c>
      <c r="C18" s="41" t="str">
        <f>"A05010202"&amp;"  "&amp;"会议桌"</f>
        <v>A05010202  会议桌</v>
      </c>
      <c r="D18" s="43" t="s">
        <v>336</v>
      </c>
      <c r="E18" s="25">
        <v>2</v>
      </c>
      <c r="F18" s="42">
        <v>11600</v>
      </c>
      <c r="G18" s="42">
        <v>11600</v>
      </c>
      <c r="H18" s="34">
        <v>11600</v>
      </c>
      <c r="I18" s="34"/>
      <c r="J18" s="34"/>
      <c r="K18" s="34"/>
      <c r="L18" s="42"/>
      <c r="M18" s="42"/>
      <c r="N18" s="42"/>
      <c r="O18" s="42"/>
      <c r="P18" s="42"/>
      <c r="Q18" s="42"/>
    </row>
    <row r="19" ht="25" customHeight="1" spans="1:17">
      <c r="A19" s="41"/>
      <c r="B19" s="41" t="s">
        <v>330</v>
      </c>
      <c r="C19" s="41" t="str">
        <f t="shared" si="0"/>
        <v>A05010303  会议椅</v>
      </c>
      <c r="D19" s="43" t="s">
        <v>337</v>
      </c>
      <c r="E19" s="25">
        <v>16</v>
      </c>
      <c r="F19" s="42">
        <v>6400</v>
      </c>
      <c r="G19" s="42">
        <v>6400</v>
      </c>
      <c r="H19" s="34">
        <v>6400</v>
      </c>
      <c r="I19" s="34"/>
      <c r="J19" s="34"/>
      <c r="K19" s="34"/>
      <c r="L19" s="42"/>
      <c r="M19" s="42"/>
      <c r="N19" s="42"/>
      <c r="O19" s="42"/>
      <c r="P19" s="42"/>
      <c r="Q19" s="42"/>
    </row>
    <row r="20" ht="25" customHeight="1" spans="1:17">
      <c r="A20" s="41"/>
      <c r="B20" s="41" t="s">
        <v>338</v>
      </c>
      <c r="C20" s="41" t="str">
        <f>"A02010108"&amp;"  "&amp;"便携式计算机"</f>
        <v>A02010108  便携式计算机</v>
      </c>
      <c r="D20" s="43" t="s">
        <v>329</v>
      </c>
      <c r="E20" s="25">
        <v>2</v>
      </c>
      <c r="F20" s="42">
        <v>14000</v>
      </c>
      <c r="G20" s="42">
        <v>14000</v>
      </c>
      <c r="H20" s="34">
        <v>14000</v>
      </c>
      <c r="I20" s="34"/>
      <c r="J20" s="34"/>
      <c r="K20" s="34"/>
      <c r="L20" s="42"/>
      <c r="M20" s="42"/>
      <c r="N20" s="42"/>
      <c r="O20" s="42"/>
      <c r="P20" s="42"/>
      <c r="Q20" s="42"/>
    </row>
    <row r="21" ht="25" customHeight="1" spans="1:17">
      <c r="A21" s="25" t="s">
        <v>32</v>
      </c>
      <c r="B21" s="25"/>
      <c r="C21" s="25"/>
      <c r="D21" s="43"/>
      <c r="E21" s="43"/>
      <c r="F21" s="42">
        <v>100600</v>
      </c>
      <c r="G21" s="42">
        <v>100600</v>
      </c>
      <c r="H21" s="42">
        <v>100600</v>
      </c>
      <c r="I21" s="42"/>
      <c r="J21" s="42"/>
      <c r="K21" s="42"/>
      <c r="L21" s="42"/>
      <c r="M21" s="42"/>
      <c r="N21" s="42"/>
      <c r="O21" s="42"/>
      <c r="P21" s="42"/>
      <c r="Q21" s="42"/>
    </row>
  </sheetData>
  <mergeCells count="17">
    <mergeCell ref="A1:M1"/>
    <mergeCell ref="A2:Q2"/>
    <mergeCell ref="A3:M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1388888888889" right="0.554861111111111" top="1" bottom="1" header="0.5" footer="0.5"/>
  <pageSetup paperSize="9" scale="74" pageOrder="overThenDown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G12" sqref="G12"/>
    </sheetView>
  </sheetViews>
  <sheetFormatPr defaultColWidth="8.85" defaultRowHeight="15" customHeight="1"/>
  <cols>
    <col min="1" max="1" width="7.625" customWidth="1"/>
    <col min="2" max="3" width="14.625" customWidth="1"/>
    <col min="4" max="4" width="4.125" customWidth="1"/>
    <col min="5" max="5" width="11.125" customWidth="1"/>
    <col min="6" max="6" width="9.375" customWidth="1"/>
    <col min="7" max="7" width="18.125" customWidth="1"/>
    <col min="8" max="8" width="14.625" customWidth="1"/>
    <col min="9" max="9" width="4.125" customWidth="1"/>
    <col min="10" max="10" width="7.625" customWidth="1"/>
    <col min="11" max="11" width="14.625" customWidth="1"/>
    <col min="12" max="12" width="11.125" customWidth="1"/>
    <col min="13" max="13" width="14.625" customWidth="1"/>
    <col min="14" max="14" width="7.625" customWidth="1"/>
  </cols>
  <sheetData>
    <row r="1" customHeight="1" spans="1:14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 t="s">
        <v>339</v>
      </c>
    </row>
    <row r="2" ht="45" customHeight="1" spans="1:14">
      <c r="A2" s="31" t="s">
        <v>340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0.25" customHeight="1" spans="1:14">
      <c r="A3" s="20" t="str">
        <f>"单位名称："&amp;"玉溪市江川区人民政府办公室"</f>
        <v>单位名称：玉溪市江川区人民政府办公室</v>
      </c>
      <c r="B3" s="20"/>
      <c r="C3" s="20"/>
      <c r="D3" s="20"/>
      <c r="E3" s="20"/>
      <c r="F3" s="20"/>
      <c r="G3" s="20"/>
      <c r="H3" s="20"/>
      <c r="I3" s="21"/>
      <c r="J3" s="21"/>
      <c r="K3" s="21"/>
      <c r="L3" s="21"/>
      <c r="M3" s="21"/>
      <c r="N3" s="21" t="s">
        <v>29</v>
      </c>
    </row>
    <row r="4" ht="27.15" customHeight="1" spans="1:14">
      <c r="A4" s="32" t="s">
        <v>313</v>
      </c>
      <c r="B4" s="32" t="s">
        <v>341</v>
      </c>
      <c r="C4" s="32" t="s">
        <v>342</v>
      </c>
      <c r="D4" s="32" t="s">
        <v>147</v>
      </c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23.4" customHeight="1" spans="1:14">
      <c r="A5" s="32" t="s">
        <v>319</v>
      </c>
      <c r="B5" s="32"/>
      <c r="C5" s="32" t="s">
        <v>343</v>
      </c>
      <c r="D5" s="32" t="s">
        <v>32</v>
      </c>
      <c r="E5" s="32" t="s">
        <v>35</v>
      </c>
      <c r="F5" s="32" t="s">
        <v>320</v>
      </c>
      <c r="G5" s="32" t="s">
        <v>321</v>
      </c>
      <c r="H5" s="32" t="s">
        <v>38</v>
      </c>
      <c r="I5" s="32" t="s">
        <v>322</v>
      </c>
      <c r="J5" s="32"/>
      <c r="K5" s="32"/>
      <c r="L5" s="32"/>
      <c r="M5" s="32"/>
      <c r="N5" s="32"/>
    </row>
    <row r="6" ht="45" customHeight="1" spans="1:14">
      <c r="A6" s="32"/>
      <c r="B6" s="32"/>
      <c r="C6" s="32"/>
      <c r="D6" s="32"/>
      <c r="E6" s="32" t="s">
        <v>34</v>
      </c>
      <c r="F6" s="32"/>
      <c r="G6" s="32"/>
      <c r="H6" s="32"/>
      <c r="I6" s="32" t="s">
        <v>34</v>
      </c>
      <c r="J6" s="32" t="s">
        <v>41</v>
      </c>
      <c r="K6" s="32" t="s">
        <v>42</v>
      </c>
      <c r="L6" s="36" t="s">
        <v>43</v>
      </c>
      <c r="M6" s="36" t="s">
        <v>44</v>
      </c>
      <c r="N6" s="36" t="s">
        <v>45</v>
      </c>
    </row>
    <row r="7" ht="30" customHeight="1" spans="1:14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ht="30" customHeight="1" spans="1:14">
      <c r="A8" s="24"/>
      <c r="B8" s="24"/>
      <c r="C8" s="2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ht="30" customHeight="1" spans="1:14">
      <c r="A9" s="24"/>
      <c r="B9" s="24"/>
      <c r="C9" s="2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30" customHeight="1" spans="1:14">
      <c r="A10" s="25" t="s">
        <v>32</v>
      </c>
      <c r="B10" s="25"/>
      <c r="C10" s="25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30" customHeight="1" spans="1:3">
      <c r="A11" s="35" t="s">
        <v>344</v>
      </c>
      <c r="B11" s="35"/>
      <c r="C11" s="35"/>
    </row>
    <row r="12" ht="30" customHeight="1"/>
    <row r="13" ht="30" customHeight="1"/>
  </sheetData>
  <mergeCells count="15">
    <mergeCell ref="A1:I1"/>
    <mergeCell ref="A2:N2"/>
    <mergeCell ref="A3:H3"/>
    <mergeCell ref="D4:N4"/>
    <mergeCell ref="I5:N5"/>
    <mergeCell ref="A10:C10"/>
    <mergeCell ref="A11:C11"/>
    <mergeCell ref="A4:A6"/>
    <mergeCell ref="B4:B6"/>
    <mergeCell ref="C4:C6"/>
    <mergeCell ref="D5:D6"/>
    <mergeCell ref="E5:E6"/>
    <mergeCell ref="F5:F6"/>
    <mergeCell ref="G5:G6"/>
    <mergeCell ref="H5:H6"/>
  </mergeCells>
  <pageMargins left="0.751388888888889" right="0.751388888888889" top="1" bottom="1" header="0.5" footer="0.5"/>
  <pageSetup paperSize="9" scale="86" pageOrder="overThenDown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0"/>
  <sheetViews>
    <sheetView showZeros="0" workbookViewId="0">
      <pane ySplit="1" topLeftCell="A2" activePane="bottomLeft" state="frozen"/>
      <selection/>
      <selection pane="bottomLeft" activeCell="E15" sqref="E15"/>
    </sheetView>
  </sheetViews>
  <sheetFormatPr defaultColWidth="8.85" defaultRowHeight="15" customHeight="1"/>
  <cols>
    <col min="1" max="1" width="35.875" customWidth="1"/>
    <col min="2" max="2" width="4.125" customWidth="1"/>
    <col min="3" max="3" width="11.125" customWidth="1"/>
    <col min="4" max="4" width="9.375" customWidth="1"/>
    <col min="5" max="6" width="8.875" customWidth="1"/>
    <col min="7" max="10" width="7" customWidth="1"/>
    <col min="11" max="11" width="10.875" customWidth="1"/>
  </cols>
  <sheetData>
    <row r="1" ht="24.1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1" t="s">
        <v>345</v>
      </c>
    </row>
    <row r="2" ht="45.15" customHeight="1" spans="1:11">
      <c r="A2" s="26" t="s">
        <v>346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8.75" customHeight="1" spans="1:11">
      <c r="A3" s="20" t="str">
        <f>"单位名称："&amp;"玉溪市江川区人民政府办公室"</f>
        <v>单位名称：玉溪市江川区人民政府办公室</v>
      </c>
      <c r="B3" s="20"/>
      <c r="C3" s="20"/>
      <c r="D3" s="20"/>
      <c r="E3" s="20"/>
      <c r="F3" s="20"/>
      <c r="G3" s="20"/>
      <c r="H3" s="20"/>
      <c r="I3" s="20"/>
      <c r="J3" s="20"/>
      <c r="K3" s="21" t="s">
        <v>29</v>
      </c>
    </row>
    <row r="4" ht="30" customHeight="1" spans="1:11">
      <c r="A4" s="29" t="s">
        <v>347</v>
      </c>
      <c r="B4" s="29" t="s">
        <v>147</v>
      </c>
      <c r="C4" s="29"/>
      <c r="D4" s="29"/>
      <c r="E4" s="29" t="s">
        <v>348</v>
      </c>
      <c r="F4" s="29"/>
      <c r="G4" s="29"/>
      <c r="H4" s="29"/>
      <c r="I4" s="29"/>
      <c r="J4" s="29"/>
      <c r="K4" s="29"/>
    </row>
    <row r="5" ht="30" customHeight="1" spans="1:11">
      <c r="A5" s="29"/>
      <c r="B5" s="29" t="s">
        <v>32</v>
      </c>
      <c r="C5" s="29" t="s">
        <v>35</v>
      </c>
      <c r="D5" s="29" t="s">
        <v>320</v>
      </c>
      <c r="E5" s="30" t="s">
        <v>349</v>
      </c>
      <c r="F5" s="30" t="s">
        <v>350</v>
      </c>
      <c r="G5" s="30" t="s">
        <v>351</v>
      </c>
      <c r="H5" s="30" t="s">
        <v>352</v>
      </c>
      <c r="I5" s="30" t="s">
        <v>353</v>
      </c>
      <c r="J5" s="30" t="s">
        <v>354</v>
      </c>
      <c r="K5" s="30" t="s">
        <v>355</v>
      </c>
    </row>
    <row r="6" ht="30" customHeight="1" spans="1:11">
      <c r="A6" s="25" t="s">
        <v>46</v>
      </c>
      <c r="B6" s="25" t="s">
        <v>47</v>
      </c>
      <c r="C6" s="25" t="s">
        <v>48</v>
      </c>
      <c r="D6" s="25" t="s">
        <v>49</v>
      </c>
      <c r="E6" s="25" t="s">
        <v>50</v>
      </c>
      <c r="F6" s="25" t="s">
        <v>51</v>
      </c>
      <c r="G6" s="25" t="s">
        <v>52</v>
      </c>
      <c r="H6" s="25" t="s">
        <v>53</v>
      </c>
      <c r="I6" s="25" t="s">
        <v>54</v>
      </c>
      <c r="J6" s="25" t="s">
        <v>71</v>
      </c>
      <c r="K6" s="25" t="s">
        <v>356</v>
      </c>
    </row>
    <row r="7" ht="30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30" customHeight="1" spans="1:11">
      <c r="A8" s="25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ht="30" customHeight="1" spans="1:1">
      <c r="A9" t="s">
        <v>344</v>
      </c>
    </row>
    <row r="10" ht="30" customHeight="1"/>
  </sheetData>
  <mergeCells count="5">
    <mergeCell ref="A2:K2"/>
    <mergeCell ref="A3:C3"/>
    <mergeCell ref="B4:D4"/>
    <mergeCell ref="E4:K4"/>
    <mergeCell ref="A4:A5"/>
  </mergeCells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" width="35.875" customWidth="1"/>
    <col min="2" max="2" width="14.625" customWidth="1"/>
    <col min="3" max="3" width="8.25" customWidth="1"/>
    <col min="4" max="4" width="8.75" customWidth="1"/>
    <col min="5" max="5" width="8.25" customWidth="1"/>
    <col min="6" max="6" width="8.75" customWidth="1"/>
    <col min="7" max="7" width="7.125" customWidth="1"/>
    <col min="8" max="8" width="8.875" customWidth="1"/>
    <col min="9" max="9" width="8.625" customWidth="1"/>
    <col min="10" max="10" width="9.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357</v>
      </c>
    </row>
    <row r="3" ht="52.05" customHeight="1" spans="1:10">
      <c r="A3" s="26" t="s">
        <v>358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"单位名称："&amp;"玉溪市江川区人民政府办公室"</f>
        <v>单位名称：玉溪市江川区人民政府办公室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347</v>
      </c>
      <c r="B5" s="23" t="s">
        <v>256</v>
      </c>
      <c r="C5" s="23" t="s">
        <v>257</v>
      </c>
      <c r="D5" s="23" t="s">
        <v>258</v>
      </c>
      <c r="E5" s="23" t="s">
        <v>259</v>
      </c>
      <c r="F5" s="23" t="s">
        <v>260</v>
      </c>
      <c r="G5" s="23" t="s">
        <v>261</v>
      </c>
      <c r="H5" s="23" t="s">
        <v>262</v>
      </c>
      <c r="I5" s="23" t="s">
        <v>263</v>
      </c>
      <c r="J5" s="23" t="s">
        <v>264</v>
      </c>
    </row>
    <row r="6" ht="18.75" customHeight="1" spans="1:10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  <c r="J6" s="23" t="s">
        <v>71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21" customHeight="1" spans="1:1">
      <c r="A9" t="s">
        <v>344</v>
      </c>
    </row>
  </sheetData>
  <mergeCells count="2">
    <mergeCell ref="A3:J3"/>
    <mergeCell ref="A4:C4"/>
  </mergeCells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pane ySplit="1" topLeftCell="A2" activePane="bottomLeft" state="frozen"/>
      <selection/>
      <selection pane="bottomLeft" activeCell="C10" sqref="C10"/>
    </sheetView>
  </sheetViews>
  <sheetFormatPr defaultColWidth="8.85" defaultRowHeight="15" customHeight="1" outlineLevelRow="7" outlineLevelCol="7"/>
  <cols>
    <col min="1" max="10" width="13.625" customWidth="1"/>
  </cols>
  <sheetData>
    <row r="1" ht="18.75" customHeight="1" spans="1:8">
      <c r="A1" s="20"/>
      <c r="B1" s="20"/>
      <c r="C1" s="20"/>
      <c r="D1" s="20"/>
      <c r="E1" s="20"/>
      <c r="F1" s="20"/>
      <c r="G1" s="20"/>
      <c r="H1" s="21" t="s">
        <v>359</v>
      </c>
    </row>
    <row r="2" ht="41.4" customHeight="1" spans="1:8">
      <c r="A2" s="22" t="s">
        <v>360</v>
      </c>
      <c r="B2" s="22"/>
      <c r="C2" s="22"/>
      <c r="D2" s="22"/>
      <c r="E2" s="22"/>
      <c r="F2" s="22"/>
      <c r="G2" s="22"/>
      <c r="H2" s="22"/>
    </row>
    <row r="3" ht="18.75" customHeight="1" spans="1:8">
      <c r="A3" s="20" t="str">
        <f>"单位名称："&amp;"玉溪市江川区人民政府办公室"</f>
        <v>单位名称：玉溪市江川区人民政府办公室</v>
      </c>
      <c r="B3" s="20"/>
      <c r="C3" s="20"/>
      <c r="D3" s="20"/>
      <c r="E3" s="20"/>
      <c r="F3" s="20"/>
      <c r="G3" s="20"/>
      <c r="H3" s="20"/>
    </row>
    <row r="4" ht="26" customHeight="1" spans="1:8">
      <c r="A4" s="23" t="s">
        <v>140</v>
      </c>
      <c r="B4" s="23" t="s">
        <v>361</v>
      </c>
      <c r="C4" s="23" t="s">
        <v>362</v>
      </c>
      <c r="D4" s="23" t="s">
        <v>363</v>
      </c>
      <c r="E4" s="23" t="s">
        <v>316</v>
      </c>
      <c r="F4" s="23" t="s">
        <v>364</v>
      </c>
      <c r="G4" s="23"/>
      <c r="H4" s="23"/>
    </row>
    <row r="5" ht="28" customHeight="1" spans="1:8">
      <c r="A5" s="23"/>
      <c r="B5" s="23"/>
      <c r="C5" s="23"/>
      <c r="D5" s="23"/>
      <c r="E5" s="23"/>
      <c r="F5" s="23" t="s">
        <v>317</v>
      </c>
      <c r="G5" s="23" t="s">
        <v>365</v>
      </c>
      <c r="H5" s="23" t="s">
        <v>366</v>
      </c>
    </row>
    <row r="6" ht="27" customHeight="1" spans="1:8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</row>
    <row r="7" ht="30" customHeight="1" spans="1:8">
      <c r="A7" s="24"/>
      <c r="B7" s="24"/>
      <c r="C7" s="24"/>
      <c r="D7" s="24"/>
      <c r="E7" s="25"/>
      <c r="F7" s="25"/>
      <c r="G7" s="17"/>
      <c r="H7" s="17"/>
    </row>
    <row r="8" ht="21" customHeight="1" spans="1:1">
      <c r="A8" t="s">
        <v>310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I32" sqref="I31:I32"/>
    </sheetView>
  </sheetViews>
  <sheetFormatPr defaultColWidth="12.75" defaultRowHeight="15" customHeight="1"/>
  <cols>
    <col min="1" max="9" width="12.75" customWidth="1"/>
    <col min="10" max="10" width="14.25" customWidth="1"/>
    <col min="11" max="11" width="16" customWidth="1"/>
    <col min="12" max="16384" width="12.7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367</v>
      </c>
    </row>
    <row r="3" ht="45" customHeight="1" spans="1:11">
      <c r="A3" s="4" t="s">
        <v>368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"单位名称："&amp;"玉溪市江川区人民政府办公室"</f>
        <v>单位名称：玉溪市江川区人民政府办公室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241</v>
      </c>
      <c r="B5" s="13" t="s">
        <v>142</v>
      </c>
      <c r="C5" s="13" t="s">
        <v>242</v>
      </c>
      <c r="D5" s="13" t="s">
        <v>143</v>
      </c>
      <c r="E5" s="13" t="s">
        <v>144</v>
      </c>
      <c r="F5" s="13" t="s">
        <v>243</v>
      </c>
      <c r="G5" s="13" t="s">
        <v>146</v>
      </c>
      <c r="H5" s="13" t="s">
        <v>32</v>
      </c>
      <c r="I5" s="13" t="s">
        <v>369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5">
      <c r="A12" s="19" t="s">
        <v>310</v>
      </c>
      <c r="B12" s="19"/>
      <c r="C12" s="19"/>
      <c r="D12" s="19"/>
      <c r="E12" s="19"/>
    </row>
  </sheetData>
  <mergeCells count="16">
    <mergeCell ref="A3:K3"/>
    <mergeCell ref="A4:G4"/>
    <mergeCell ref="I5:K5"/>
    <mergeCell ref="A11:G11"/>
    <mergeCell ref="A12:E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1388888888889" right="0.751388888888889" top="1" bottom="1" header="0.5" footer="0.5"/>
  <pageSetup paperSize="9" scale="91" pageOrder="overThenDown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B32" sqref="B31:B32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370</v>
      </c>
    </row>
    <row r="3" ht="45" customHeight="1" spans="1:7">
      <c r="A3" s="4" t="s">
        <v>371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"单位名称："&amp;"玉溪市江川区人民政府办公室"</f>
        <v>单位名称：玉溪市江川区人民政府办公室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242</v>
      </c>
      <c r="B5" s="7" t="s">
        <v>241</v>
      </c>
      <c r="C5" s="7" t="s">
        <v>142</v>
      </c>
      <c r="D5" s="7" t="s">
        <v>372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56</v>
      </c>
      <c r="B9" s="9" t="s">
        <v>247</v>
      </c>
      <c r="C9" s="10" t="s">
        <v>246</v>
      </c>
      <c r="D9" s="9" t="s">
        <v>373</v>
      </c>
      <c r="E9" s="11">
        <v>50000</v>
      </c>
      <c r="F9" s="11"/>
      <c r="G9" s="11"/>
    </row>
    <row r="10" ht="20.25" customHeight="1" spans="1:7">
      <c r="A10" s="9" t="s">
        <v>56</v>
      </c>
      <c r="B10" s="9" t="s">
        <v>247</v>
      </c>
      <c r="C10" s="10" t="s">
        <v>249</v>
      </c>
      <c r="D10" s="9" t="s">
        <v>373</v>
      </c>
      <c r="E10" s="11">
        <v>500000</v>
      </c>
      <c r="F10" s="11"/>
      <c r="G10" s="11"/>
    </row>
    <row r="11" ht="20.25" customHeight="1" spans="1:7">
      <c r="A11" s="12" t="s">
        <v>32</v>
      </c>
      <c r="B11" s="12"/>
      <c r="C11" s="12"/>
      <c r="D11" s="12"/>
      <c r="E11" s="11">
        <v>550000</v>
      </c>
      <c r="F11" s="11"/>
      <c r="G11" s="11"/>
    </row>
  </sheetData>
  <sheetProtection sheet="1"/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1388888888889" right="0.751388888888889" top="1" bottom="1" header="0.5" footer="0.5"/>
  <pageSetup paperSize="9" scale="80" pageOrder="overThenDown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O13" sqref="O13"/>
    </sheetView>
  </sheetViews>
  <sheetFormatPr defaultColWidth="8.85" defaultRowHeight="15" customHeight="1"/>
  <cols>
    <col min="1" max="1" width="11.375" style="37" customWidth="1"/>
    <col min="2" max="2" width="25.375" style="37" customWidth="1"/>
    <col min="3" max="3" width="12" style="37" customWidth="1"/>
    <col min="4" max="4" width="12.875" style="37" customWidth="1"/>
    <col min="5" max="5" width="11.125" style="37" customWidth="1"/>
    <col min="6" max="19" width="8" style="37" customWidth="1"/>
    <col min="20" max="20" width="10.125" style="37" customWidth="1"/>
    <col min="21" max="16384" width="8" style="37"/>
  </cols>
  <sheetData>
    <row r="1" customHeight="1" spans="1:19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ht="18.75" customHeight="1" spans="1:19">
      <c r="A2" s="60"/>
      <c r="B2" s="60"/>
      <c r="C2" s="60"/>
      <c r="D2" s="60"/>
      <c r="E2" s="60"/>
      <c r="F2" s="60"/>
      <c r="G2" s="60"/>
      <c r="H2" s="60"/>
      <c r="I2" s="49"/>
      <c r="J2" s="49"/>
      <c r="K2" s="49"/>
      <c r="L2" s="49"/>
      <c r="M2" s="49"/>
      <c r="N2" s="49"/>
      <c r="O2" s="49"/>
      <c r="P2" s="49"/>
      <c r="Q2" s="49"/>
      <c r="R2" s="48" t="s">
        <v>27</v>
      </c>
      <c r="S2" s="49"/>
    </row>
    <row r="3" ht="37.5" customHeight="1" spans="1:19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ht="18.75" customHeight="1" spans="1:19">
      <c r="A4" s="47" t="str">
        <f>"单位名称："&amp;"玉溪市江川区人民政府办公室"</f>
        <v>单位名称：玉溪市江川区人民政府办公室</v>
      </c>
      <c r="B4" s="47"/>
      <c r="C4" s="47"/>
      <c r="D4" s="47"/>
      <c r="E4" s="65"/>
      <c r="F4" s="65"/>
      <c r="G4" s="65"/>
      <c r="H4" s="65"/>
      <c r="I4" s="66"/>
      <c r="J4" s="66"/>
      <c r="K4" s="66"/>
      <c r="L4" s="66"/>
      <c r="M4" s="66"/>
      <c r="N4" s="66"/>
      <c r="O4" s="66"/>
      <c r="P4" s="66"/>
      <c r="Q4" s="66"/>
      <c r="R4" s="66"/>
      <c r="S4" s="66" t="s">
        <v>29</v>
      </c>
    </row>
    <row r="5" ht="34" customHeight="1" spans="1:19">
      <c r="A5" s="13" t="s">
        <v>30</v>
      </c>
      <c r="B5" s="85" t="s">
        <v>31</v>
      </c>
      <c r="C5" s="85" t="s">
        <v>32</v>
      </c>
      <c r="D5" s="85" t="s">
        <v>33</v>
      </c>
      <c r="E5" s="85"/>
      <c r="F5" s="85"/>
      <c r="G5" s="85"/>
      <c r="H5" s="85"/>
      <c r="I5" s="85"/>
      <c r="J5" s="87"/>
      <c r="K5" s="87"/>
      <c r="L5" s="87"/>
      <c r="M5" s="87"/>
      <c r="N5" s="87"/>
      <c r="O5" s="85" t="s">
        <v>20</v>
      </c>
      <c r="P5" s="85"/>
      <c r="Q5" s="85"/>
      <c r="R5" s="85"/>
      <c r="S5" s="85"/>
    </row>
    <row r="6" ht="31" customHeight="1" spans="1:19">
      <c r="A6" s="13"/>
      <c r="B6" s="85"/>
      <c r="C6" s="85"/>
      <c r="D6" s="86" t="s">
        <v>34</v>
      </c>
      <c r="E6" s="86" t="s">
        <v>35</v>
      </c>
      <c r="F6" s="86" t="s">
        <v>36</v>
      </c>
      <c r="G6" s="86" t="s">
        <v>37</v>
      </c>
      <c r="H6" s="86" t="s">
        <v>38</v>
      </c>
      <c r="I6" s="86" t="s">
        <v>39</v>
      </c>
      <c r="J6" s="88"/>
      <c r="K6" s="88"/>
      <c r="L6" s="88"/>
      <c r="M6" s="88"/>
      <c r="N6" s="88"/>
      <c r="O6" s="86" t="s">
        <v>34</v>
      </c>
      <c r="P6" s="86" t="s">
        <v>35</v>
      </c>
      <c r="Q6" s="86" t="s">
        <v>36</v>
      </c>
      <c r="R6" s="86" t="s">
        <v>37</v>
      </c>
      <c r="S6" s="86" t="s">
        <v>40</v>
      </c>
    </row>
    <row r="7" ht="43" customHeight="1" spans="1:19">
      <c r="A7" s="13"/>
      <c r="B7" s="85"/>
      <c r="C7" s="85"/>
      <c r="D7" s="86"/>
      <c r="E7" s="86"/>
      <c r="F7" s="86"/>
      <c r="G7" s="86"/>
      <c r="H7" s="86"/>
      <c r="I7" s="86" t="s">
        <v>34</v>
      </c>
      <c r="J7" s="86" t="s">
        <v>41</v>
      </c>
      <c r="K7" s="86" t="s">
        <v>42</v>
      </c>
      <c r="L7" s="86" t="s">
        <v>43</v>
      </c>
      <c r="M7" s="86" t="s">
        <v>44</v>
      </c>
      <c r="N7" s="86" t="s">
        <v>45</v>
      </c>
      <c r="O7" s="86"/>
      <c r="P7" s="86"/>
      <c r="Q7" s="86"/>
      <c r="R7" s="86"/>
      <c r="S7" s="86"/>
    </row>
    <row r="8" ht="39" customHeight="1" spans="1:19">
      <c r="A8" s="76" t="s">
        <v>46</v>
      </c>
      <c r="B8" s="62" t="s">
        <v>47</v>
      </c>
      <c r="C8" s="62" t="s">
        <v>48</v>
      </c>
      <c r="D8" s="62" t="s">
        <v>49</v>
      </c>
      <c r="E8" s="76" t="s">
        <v>50</v>
      </c>
      <c r="F8" s="62" t="s">
        <v>51</v>
      </c>
      <c r="G8" s="62" t="s">
        <v>52</v>
      </c>
      <c r="H8" s="76" t="s">
        <v>53</v>
      </c>
      <c r="I8" s="62" t="s">
        <v>54</v>
      </c>
      <c r="J8" s="62">
        <v>10</v>
      </c>
      <c r="K8" s="62">
        <v>11</v>
      </c>
      <c r="L8" s="62">
        <v>12</v>
      </c>
      <c r="M8" s="62">
        <v>13</v>
      </c>
      <c r="N8" s="62">
        <v>14</v>
      </c>
      <c r="O8" s="62">
        <v>15</v>
      </c>
      <c r="P8" s="62">
        <v>16</v>
      </c>
      <c r="Q8" s="62">
        <v>17</v>
      </c>
      <c r="R8" s="62">
        <v>18</v>
      </c>
      <c r="S8" s="62">
        <v>19</v>
      </c>
    </row>
    <row r="9" ht="39" customHeight="1" spans="1:19">
      <c r="A9" s="16" t="s">
        <v>55</v>
      </c>
      <c r="B9" s="16" t="s">
        <v>56</v>
      </c>
      <c r="C9" s="84">
        <v>8344280.41</v>
      </c>
      <c r="D9" s="84">
        <v>8344280.41</v>
      </c>
      <c r="E9" s="84">
        <v>8344280.41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39" customHeight="1" spans="1:19">
      <c r="A10" s="16" t="s">
        <v>57</v>
      </c>
      <c r="B10" s="16" t="s">
        <v>56</v>
      </c>
      <c r="C10" s="84">
        <v>8344280.41</v>
      </c>
      <c r="D10" s="84">
        <v>8344280.41</v>
      </c>
      <c r="E10" s="84">
        <v>8344280.41</v>
      </c>
      <c r="F10" s="84"/>
      <c r="G10" s="84"/>
      <c r="H10" s="84"/>
      <c r="I10" s="84"/>
      <c r="J10" s="84"/>
      <c r="K10" s="84"/>
      <c r="L10" s="84"/>
      <c r="M10" s="84"/>
      <c r="N10" s="84"/>
      <c r="O10" s="41"/>
      <c r="P10" s="41"/>
      <c r="Q10" s="41"/>
      <c r="R10" s="41"/>
      <c r="S10" s="41"/>
    </row>
    <row r="11" ht="39" customHeight="1" spans="1:19">
      <c r="A11" s="51" t="s">
        <v>32</v>
      </c>
      <c r="B11" s="51"/>
      <c r="C11" s="84">
        <v>8344280.41</v>
      </c>
      <c r="D11" s="84">
        <v>8344280.41</v>
      </c>
      <c r="E11" s="84">
        <v>8344280.41</v>
      </c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ht="39" customHeight="1"/>
    <row r="13" ht="39" customHeight="1"/>
  </sheetData>
  <mergeCells count="20">
    <mergeCell ref="R2:S2"/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554861111111111" right="0.357638888888889" top="1" bottom="1" header="0.5" footer="0.5"/>
  <pageSetup paperSize="9" scale="75" pageOrder="overThenDown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Zeros="0" workbookViewId="0">
      <pane ySplit="1" topLeftCell="A2" activePane="bottomLeft" state="frozen"/>
      <selection/>
      <selection pane="bottomLeft" activeCell="D10" sqref="D9:D10"/>
    </sheetView>
  </sheetViews>
  <sheetFormatPr defaultColWidth="8.85" defaultRowHeight="15" customHeight="1"/>
  <cols>
    <col min="1" max="1" width="12.5" customWidth="1"/>
    <col min="2" max="2" width="34.375" customWidth="1"/>
    <col min="3" max="3" width="14.625" customWidth="1"/>
    <col min="4" max="4" width="13.875" customWidth="1"/>
    <col min="5" max="5" width="14.625" customWidth="1"/>
    <col min="6" max="6" width="13.5" customWidth="1"/>
    <col min="7" max="7" width="9" style="37" customWidth="1"/>
    <col min="8" max="8" width="9.75" style="37" customWidth="1"/>
    <col min="9" max="9" width="9.5" style="37" customWidth="1"/>
    <col min="10" max="11" width="7.75" style="37" customWidth="1"/>
    <col min="12" max="12" width="10.625" style="37" customWidth="1"/>
    <col min="13" max="13" width="8.5" style="37" customWidth="1"/>
    <col min="14" max="14" width="8.75" style="37" customWidth="1"/>
    <col min="15" max="15" width="8.375" style="37" customWidth="1"/>
  </cols>
  <sheetData>
    <row r="1" customHeight="1" spans="1:15">
      <c r="A1" s="1"/>
      <c r="B1" s="1"/>
      <c r="C1" s="1"/>
      <c r="D1" s="1"/>
      <c r="E1" s="1"/>
      <c r="F1" s="1"/>
      <c r="G1" s="59"/>
      <c r="H1" s="59"/>
      <c r="I1" s="59"/>
      <c r="J1" s="59"/>
      <c r="K1" s="59"/>
      <c r="L1" s="59"/>
      <c r="M1" s="59"/>
      <c r="N1" s="59"/>
      <c r="O1" s="59"/>
    </row>
    <row r="2" ht="18.75" customHeight="1" spans="1:15">
      <c r="A2" s="2"/>
      <c r="B2" s="2"/>
      <c r="C2" s="2"/>
      <c r="D2" s="2"/>
      <c r="E2" s="2"/>
      <c r="F2" s="2"/>
      <c r="G2" s="60"/>
      <c r="H2" s="60"/>
      <c r="I2" s="60"/>
      <c r="J2" s="49"/>
      <c r="K2" s="49"/>
      <c r="L2" s="49"/>
      <c r="M2" s="49"/>
      <c r="N2" s="48" t="s">
        <v>58</v>
      </c>
      <c r="O2" s="49"/>
    </row>
    <row r="3" ht="37.5" customHeight="1" spans="1:15">
      <c r="A3" s="4" t="s">
        <v>59</v>
      </c>
      <c r="B3" s="4"/>
      <c r="C3" s="4"/>
      <c r="D3" s="4"/>
      <c r="E3" s="4"/>
      <c r="F3" s="4"/>
      <c r="G3" s="61"/>
      <c r="H3" s="61"/>
      <c r="I3" s="61"/>
      <c r="J3" s="61"/>
      <c r="K3" s="64"/>
      <c r="L3" s="64"/>
      <c r="M3" s="64"/>
      <c r="N3" s="64"/>
      <c r="O3" s="64"/>
    </row>
    <row r="4" ht="18.75" customHeight="1" spans="1:15">
      <c r="A4" s="47" t="str">
        <f>"单位名称："&amp;"玉溪市江川区人民政府办公室"</f>
        <v>单位名称：玉溪市江川区人民政府办公室</v>
      </c>
      <c r="B4" s="47"/>
      <c r="C4" s="47"/>
      <c r="D4" s="47"/>
      <c r="E4" s="47"/>
      <c r="F4" s="47"/>
      <c r="G4" s="47"/>
      <c r="H4" s="47"/>
      <c r="I4" s="47"/>
      <c r="J4" s="49"/>
      <c r="K4" s="49"/>
      <c r="L4" s="49"/>
      <c r="M4" s="49"/>
      <c r="N4" s="48" t="s">
        <v>29</v>
      </c>
      <c r="O4" s="49"/>
    </row>
    <row r="5" ht="18.75" customHeight="1" spans="1:15">
      <c r="A5" s="13" t="s">
        <v>60</v>
      </c>
      <c r="B5" s="13" t="s">
        <v>61</v>
      </c>
      <c r="C5" s="50" t="s">
        <v>32</v>
      </c>
      <c r="D5" s="50" t="s">
        <v>35</v>
      </c>
      <c r="E5" s="50"/>
      <c r="F5" s="50"/>
      <c r="G5" s="13" t="s">
        <v>36</v>
      </c>
      <c r="H5" s="13" t="s">
        <v>37</v>
      </c>
      <c r="I5" s="13" t="s">
        <v>62</v>
      </c>
      <c r="J5" s="13" t="s">
        <v>63</v>
      </c>
      <c r="K5" s="13"/>
      <c r="L5" s="13"/>
      <c r="M5" s="13"/>
      <c r="N5" s="13"/>
      <c r="O5" s="13"/>
    </row>
    <row r="6" ht="48" customHeight="1" spans="1:15">
      <c r="A6" s="13"/>
      <c r="B6" s="13"/>
      <c r="C6" s="50"/>
      <c r="D6" s="50" t="s">
        <v>34</v>
      </c>
      <c r="E6" s="50" t="s">
        <v>64</v>
      </c>
      <c r="F6" s="50" t="s">
        <v>65</v>
      </c>
      <c r="G6" s="13"/>
      <c r="H6" s="13"/>
      <c r="I6" s="13"/>
      <c r="J6" s="13" t="s">
        <v>34</v>
      </c>
      <c r="K6" s="13" t="s">
        <v>66</v>
      </c>
      <c r="L6" s="62" t="s">
        <v>67</v>
      </c>
      <c r="M6" s="62" t="s">
        <v>68</v>
      </c>
      <c r="N6" s="62" t="s">
        <v>69</v>
      </c>
      <c r="O6" s="62" t="s">
        <v>70</v>
      </c>
    </row>
    <row r="7" ht="18.75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62" t="s">
        <v>52</v>
      </c>
      <c r="H7" s="62" t="s">
        <v>53</v>
      </c>
      <c r="I7" s="62" t="s">
        <v>54</v>
      </c>
      <c r="J7" s="62" t="s">
        <v>71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</row>
    <row r="8" ht="20.25" customHeight="1" spans="1:15">
      <c r="A8" s="16" t="s">
        <v>72</v>
      </c>
      <c r="B8" s="16" t="s">
        <v>73</v>
      </c>
      <c r="C8" s="17">
        <v>5962381.04</v>
      </c>
      <c r="D8" s="17">
        <v>5962381.04</v>
      </c>
      <c r="E8" s="17">
        <v>5412381.04</v>
      </c>
      <c r="F8" s="17">
        <v>550000</v>
      </c>
      <c r="G8" s="84"/>
      <c r="H8" s="84"/>
      <c r="I8" s="84"/>
      <c r="J8" s="84"/>
      <c r="K8" s="84"/>
      <c r="L8" s="84"/>
      <c r="M8" s="84"/>
      <c r="N8" s="84"/>
      <c r="O8" s="84"/>
    </row>
    <row r="9" ht="20.25" customHeight="1" spans="1:15">
      <c r="A9" s="77" t="s">
        <v>74</v>
      </c>
      <c r="B9" s="77" t="s">
        <v>75</v>
      </c>
      <c r="C9" s="17">
        <v>5962381.04</v>
      </c>
      <c r="D9" s="17">
        <v>5962381.04</v>
      </c>
      <c r="E9" s="17">
        <v>5412381.04</v>
      </c>
      <c r="F9" s="17">
        <v>550000</v>
      </c>
      <c r="G9" s="84"/>
      <c r="H9" s="84"/>
      <c r="I9" s="84"/>
      <c r="J9" s="84"/>
      <c r="K9" s="84"/>
      <c r="L9" s="84"/>
      <c r="M9" s="84"/>
      <c r="N9" s="84"/>
      <c r="O9" s="84"/>
    </row>
    <row r="10" ht="20.25" customHeight="1" spans="1:15">
      <c r="A10" s="78" t="s">
        <v>76</v>
      </c>
      <c r="B10" s="78" t="s">
        <v>77</v>
      </c>
      <c r="C10" s="17">
        <v>5962381.04</v>
      </c>
      <c r="D10" s="17">
        <v>5962381.04</v>
      </c>
      <c r="E10" s="17">
        <v>5412381.04</v>
      </c>
      <c r="F10" s="17">
        <v>550000</v>
      </c>
      <c r="G10" s="84"/>
      <c r="H10" s="84"/>
      <c r="I10" s="84"/>
      <c r="J10" s="84"/>
      <c r="K10" s="84"/>
      <c r="L10" s="84"/>
      <c r="M10" s="84"/>
      <c r="N10" s="84"/>
      <c r="O10" s="84"/>
    </row>
    <row r="11" ht="20.25" customHeight="1" spans="1:15">
      <c r="A11" s="16" t="s">
        <v>78</v>
      </c>
      <c r="B11" s="16" t="s">
        <v>79</v>
      </c>
      <c r="C11" s="17">
        <v>1127494.89</v>
      </c>
      <c r="D11" s="17">
        <v>1127494.89</v>
      </c>
      <c r="E11" s="17">
        <v>1127494.89</v>
      </c>
      <c r="F11" s="17"/>
      <c r="G11" s="84"/>
      <c r="H11" s="84"/>
      <c r="I11" s="84"/>
      <c r="J11" s="84"/>
      <c r="K11" s="84"/>
      <c r="L11" s="84"/>
      <c r="M11" s="84"/>
      <c r="N11" s="84"/>
      <c r="O11" s="84"/>
    </row>
    <row r="12" ht="20.25" customHeight="1" spans="1:15">
      <c r="A12" s="77" t="s">
        <v>80</v>
      </c>
      <c r="B12" s="77" t="s">
        <v>81</v>
      </c>
      <c r="C12" s="17">
        <v>1099390.89</v>
      </c>
      <c r="D12" s="17">
        <v>1099390.89</v>
      </c>
      <c r="E12" s="17">
        <v>1099390.89</v>
      </c>
      <c r="F12" s="17"/>
      <c r="G12" s="84"/>
      <c r="H12" s="84"/>
      <c r="I12" s="84"/>
      <c r="J12" s="84"/>
      <c r="K12" s="84"/>
      <c r="L12" s="84"/>
      <c r="M12" s="84"/>
      <c r="N12" s="84"/>
      <c r="O12" s="84"/>
    </row>
    <row r="13" ht="20.25" customHeight="1" spans="1:15">
      <c r="A13" s="78" t="s">
        <v>82</v>
      </c>
      <c r="B13" s="78" t="s">
        <v>83</v>
      </c>
      <c r="C13" s="17">
        <v>315000</v>
      </c>
      <c r="D13" s="17">
        <v>315000</v>
      </c>
      <c r="E13" s="17">
        <v>315000</v>
      </c>
      <c r="F13" s="17"/>
      <c r="G13" s="84"/>
      <c r="H13" s="84"/>
      <c r="I13" s="84"/>
      <c r="J13" s="84"/>
      <c r="K13" s="84"/>
      <c r="L13" s="84"/>
      <c r="M13" s="84"/>
      <c r="N13" s="84"/>
      <c r="O13" s="84"/>
    </row>
    <row r="14" ht="20.25" customHeight="1" spans="1:15">
      <c r="A14" s="78" t="s">
        <v>84</v>
      </c>
      <c r="B14" s="78" t="s">
        <v>85</v>
      </c>
      <c r="C14" s="17">
        <v>2880</v>
      </c>
      <c r="D14" s="17">
        <v>2880</v>
      </c>
      <c r="E14" s="17">
        <v>2880</v>
      </c>
      <c r="F14" s="17"/>
      <c r="G14" s="84"/>
      <c r="H14" s="84"/>
      <c r="I14" s="84"/>
      <c r="J14" s="84"/>
      <c r="K14" s="84"/>
      <c r="L14" s="84"/>
      <c r="M14" s="84"/>
      <c r="N14" s="84"/>
      <c r="O14" s="84"/>
    </row>
    <row r="15" ht="20.25" customHeight="1" spans="1:15">
      <c r="A15" s="78" t="s">
        <v>86</v>
      </c>
      <c r="B15" s="78" t="s">
        <v>87</v>
      </c>
      <c r="C15" s="17">
        <v>690719.52</v>
      </c>
      <c r="D15" s="17">
        <v>690719.52</v>
      </c>
      <c r="E15" s="17">
        <v>690719.52</v>
      </c>
      <c r="F15" s="17"/>
      <c r="G15" s="84"/>
      <c r="H15" s="84"/>
      <c r="I15" s="84"/>
      <c r="J15" s="84"/>
      <c r="K15" s="84"/>
      <c r="L15" s="84"/>
      <c r="M15" s="84"/>
      <c r="N15" s="84"/>
      <c r="O15" s="84"/>
    </row>
    <row r="16" ht="20.25" customHeight="1" spans="1:15">
      <c r="A16" s="78" t="s">
        <v>88</v>
      </c>
      <c r="B16" s="78" t="s">
        <v>89</v>
      </c>
      <c r="C16" s="17">
        <v>90791.37</v>
      </c>
      <c r="D16" s="17">
        <v>90791.37</v>
      </c>
      <c r="E16" s="17">
        <v>90791.37</v>
      </c>
      <c r="F16" s="17"/>
      <c r="G16" s="84"/>
      <c r="H16" s="84"/>
      <c r="I16" s="84"/>
      <c r="J16" s="84"/>
      <c r="K16" s="84"/>
      <c r="L16" s="84"/>
      <c r="M16" s="84"/>
      <c r="N16" s="84"/>
      <c r="O16" s="84"/>
    </row>
    <row r="17" ht="20.25" customHeight="1" spans="1:15">
      <c r="A17" s="77" t="s">
        <v>90</v>
      </c>
      <c r="B17" s="77" t="s">
        <v>91</v>
      </c>
      <c r="C17" s="17">
        <v>28104</v>
      </c>
      <c r="D17" s="17">
        <v>28104</v>
      </c>
      <c r="E17" s="17">
        <v>28104</v>
      </c>
      <c r="F17" s="17"/>
      <c r="G17" s="84"/>
      <c r="H17" s="84"/>
      <c r="I17" s="84"/>
      <c r="J17" s="84"/>
      <c r="K17" s="84"/>
      <c r="L17" s="84"/>
      <c r="M17" s="84"/>
      <c r="N17" s="84"/>
      <c r="O17" s="84"/>
    </row>
    <row r="18" ht="20.25" customHeight="1" spans="1:15">
      <c r="A18" s="78" t="s">
        <v>92</v>
      </c>
      <c r="B18" s="78" t="s">
        <v>93</v>
      </c>
      <c r="C18" s="17">
        <v>28104</v>
      </c>
      <c r="D18" s="17">
        <v>28104</v>
      </c>
      <c r="E18" s="17">
        <v>28104</v>
      </c>
      <c r="F18" s="17"/>
      <c r="G18" s="84"/>
      <c r="H18" s="84"/>
      <c r="I18" s="84"/>
      <c r="J18" s="84"/>
      <c r="K18" s="84"/>
      <c r="L18" s="84"/>
      <c r="M18" s="84"/>
      <c r="N18" s="84"/>
      <c r="O18" s="84"/>
    </row>
    <row r="19" ht="20.25" customHeight="1" spans="1:15">
      <c r="A19" s="16" t="s">
        <v>94</v>
      </c>
      <c r="B19" s="16" t="s">
        <v>95</v>
      </c>
      <c r="C19" s="17">
        <v>633716.48</v>
      </c>
      <c r="D19" s="17">
        <v>633716.48</v>
      </c>
      <c r="E19" s="17">
        <v>633716.48</v>
      </c>
      <c r="F19" s="17"/>
      <c r="G19" s="84"/>
      <c r="H19" s="84"/>
      <c r="I19" s="84"/>
      <c r="J19" s="84"/>
      <c r="K19" s="84"/>
      <c r="L19" s="84"/>
      <c r="M19" s="84"/>
      <c r="N19" s="84"/>
      <c r="O19" s="84"/>
    </row>
    <row r="20" ht="20.25" customHeight="1" spans="1:15">
      <c r="A20" s="77" t="s">
        <v>96</v>
      </c>
      <c r="B20" s="77" t="s">
        <v>97</v>
      </c>
      <c r="C20" s="17">
        <v>633716.48</v>
      </c>
      <c r="D20" s="17">
        <v>633716.48</v>
      </c>
      <c r="E20" s="17">
        <v>633716.48</v>
      </c>
      <c r="F20" s="17"/>
      <c r="G20" s="84"/>
      <c r="H20" s="84"/>
      <c r="I20" s="84"/>
      <c r="J20" s="84"/>
      <c r="K20" s="84"/>
      <c r="L20" s="84"/>
      <c r="M20" s="84"/>
      <c r="N20" s="84"/>
      <c r="O20" s="84"/>
    </row>
    <row r="21" ht="20.25" customHeight="1" spans="1:15">
      <c r="A21" s="78" t="s">
        <v>98</v>
      </c>
      <c r="B21" s="78" t="s">
        <v>99</v>
      </c>
      <c r="C21" s="17">
        <v>304711.26</v>
      </c>
      <c r="D21" s="17">
        <v>304711.26</v>
      </c>
      <c r="E21" s="17">
        <v>304711.26</v>
      </c>
      <c r="F21" s="17"/>
      <c r="G21" s="84"/>
      <c r="H21" s="84"/>
      <c r="I21" s="84"/>
      <c r="J21" s="84"/>
      <c r="K21" s="84"/>
      <c r="L21" s="84"/>
      <c r="M21" s="84"/>
      <c r="N21" s="84"/>
      <c r="O21" s="84"/>
    </row>
    <row r="22" ht="20.25" customHeight="1" spans="1:15">
      <c r="A22" s="78" t="s">
        <v>100</v>
      </c>
      <c r="B22" s="78" t="s">
        <v>101</v>
      </c>
      <c r="C22" s="17">
        <v>53599.49</v>
      </c>
      <c r="D22" s="17">
        <v>53599.49</v>
      </c>
      <c r="E22" s="17">
        <v>53599.49</v>
      </c>
      <c r="F22" s="17"/>
      <c r="G22" s="84"/>
      <c r="H22" s="84"/>
      <c r="I22" s="84"/>
      <c r="J22" s="84"/>
      <c r="K22" s="84"/>
      <c r="L22" s="84"/>
      <c r="M22" s="84"/>
      <c r="N22" s="84"/>
      <c r="O22" s="84"/>
    </row>
    <row r="23" ht="20.25" customHeight="1" spans="1:15">
      <c r="A23" s="78" t="s">
        <v>102</v>
      </c>
      <c r="B23" s="78" t="s">
        <v>103</v>
      </c>
      <c r="C23" s="17">
        <v>238174.14</v>
      </c>
      <c r="D23" s="17">
        <v>238174.14</v>
      </c>
      <c r="E23" s="17">
        <v>238174.14</v>
      </c>
      <c r="F23" s="17"/>
      <c r="G23" s="84"/>
      <c r="H23" s="84"/>
      <c r="I23" s="84"/>
      <c r="J23" s="84"/>
      <c r="K23" s="84"/>
      <c r="L23" s="84"/>
      <c r="M23" s="84"/>
      <c r="N23" s="84"/>
      <c r="O23" s="84"/>
    </row>
    <row r="24" ht="20.25" customHeight="1" spans="1:15">
      <c r="A24" s="78" t="s">
        <v>104</v>
      </c>
      <c r="B24" s="78" t="s">
        <v>105</v>
      </c>
      <c r="C24" s="17">
        <v>37231.59</v>
      </c>
      <c r="D24" s="17">
        <v>37231.59</v>
      </c>
      <c r="E24" s="17">
        <v>37231.59</v>
      </c>
      <c r="F24" s="17"/>
      <c r="G24" s="84"/>
      <c r="H24" s="84"/>
      <c r="I24" s="84"/>
      <c r="J24" s="84"/>
      <c r="K24" s="84"/>
      <c r="L24" s="84"/>
      <c r="M24" s="84"/>
      <c r="N24" s="84"/>
      <c r="O24" s="84"/>
    </row>
    <row r="25" ht="20.25" customHeight="1" spans="1:15">
      <c r="A25" s="16" t="s">
        <v>106</v>
      </c>
      <c r="B25" s="16" t="s">
        <v>107</v>
      </c>
      <c r="C25" s="17">
        <v>620688</v>
      </c>
      <c r="D25" s="17">
        <v>620688</v>
      </c>
      <c r="E25" s="17">
        <v>620688</v>
      </c>
      <c r="F25" s="17"/>
      <c r="G25" s="84"/>
      <c r="H25" s="84"/>
      <c r="I25" s="84"/>
      <c r="J25" s="84"/>
      <c r="K25" s="84"/>
      <c r="L25" s="84"/>
      <c r="M25" s="84"/>
      <c r="N25" s="84"/>
      <c r="O25" s="84"/>
    </row>
    <row r="26" ht="20.25" customHeight="1" spans="1:15">
      <c r="A26" s="77" t="s">
        <v>108</v>
      </c>
      <c r="B26" s="77" t="s">
        <v>109</v>
      </c>
      <c r="C26" s="17">
        <v>620688</v>
      </c>
      <c r="D26" s="17">
        <v>620688</v>
      </c>
      <c r="E26" s="17">
        <v>620688</v>
      </c>
      <c r="F26" s="17"/>
      <c r="G26" s="84"/>
      <c r="H26" s="84"/>
      <c r="I26" s="84"/>
      <c r="J26" s="84"/>
      <c r="K26" s="84"/>
      <c r="L26" s="84"/>
      <c r="M26" s="84"/>
      <c r="N26" s="84"/>
      <c r="O26" s="84"/>
    </row>
    <row r="27" ht="20.25" customHeight="1" spans="1:15">
      <c r="A27" s="78" t="s">
        <v>110</v>
      </c>
      <c r="B27" s="78" t="s">
        <v>111</v>
      </c>
      <c r="C27" s="17">
        <v>620688</v>
      </c>
      <c r="D27" s="17">
        <v>620688</v>
      </c>
      <c r="E27" s="17">
        <v>620688</v>
      </c>
      <c r="F27" s="17"/>
      <c r="G27" s="84"/>
      <c r="H27" s="84"/>
      <c r="I27" s="84"/>
      <c r="J27" s="84"/>
      <c r="K27" s="84"/>
      <c r="L27" s="84"/>
      <c r="M27" s="84"/>
      <c r="N27" s="84"/>
      <c r="O27" s="84"/>
    </row>
    <row r="28" ht="20.25" customHeight="1" spans="1:15">
      <c r="A28" s="51" t="s">
        <v>112</v>
      </c>
      <c r="B28" s="51"/>
      <c r="C28" s="17">
        <v>8344280.41</v>
      </c>
      <c r="D28" s="17">
        <v>8344280.41</v>
      </c>
      <c r="E28" s="17">
        <v>7794280.41</v>
      </c>
      <c r="F28" s="17">
        <v>550000</v>
      </c>
      <c r="G28" s="84"/>
      <c r="H28" s="84"/>
      <c r="I28" s="84"/>
      <c r="J28" s="84"/>
      <c r="K28" s="84"/>
      <c r="L28" s="84"/>
      <c r="M28" s="84"/>
      <c r="N28" s="84"/>
      <c r="O28" s="84"/>
    </row>
  </sheetData>
  <mergeCells count="13">
    <mergeCell ref="N2:O2"/>
    <mergeCell ref="A3:O3"/>
    <mergeCell ref="A4:I4"/>
    <mergeCell ref="N4:O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ageMargins left="0.554861111111111" right="0.554861111111111" top="0.802777777777778" bottom="0.802777777777778" header="0.5" footer="0.5"/>
  <pageSetup paperSize="9" scale="75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113</v>
      </c>
    </row>
    <row r="3" ht="45" customHeight="1" spans="1:4">
      <c r="A3" s="4" t="s">
        <v>114</v>
      </c>
      <c r="B3" s="4"/>
      <c r="C3" s="4"/>
      <c r="D3" s="4"/>
    </row>
    <row r="4" ht="18.75" customHeight="1" spans="1:4">
      <c r="A4" s="5" t="str">
        <f>"单位名称："&amp;"玉溪市江川区人民政府办公室"</f>
        <v>单位名称：玉溪市江川区人民政府办公室</v>
      </c>
      <c r="B4" s="5"/>
      <c r="C4" s="79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115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116</v>
      </c>
      <c r="B8" s="17">
        <v>8344280.41</v>
      </c>
      <c r="C8" s="15" t="s">
        <v>117</v>
      </c>
      <c r="D8" s="17">
        <v>8344280.41</v>
      </c>
    </row>
    <row r="9" ht="22.5" customHeight="1" spans="1:4">
      <c r="A9" s="15" t="s">
        <v>118</v>
      </c>
      <c r="B9" s="17">
        <v>8344280.41</v>
      </c>
      <c r="C9" s="15" t="str">
        <f>"（"&amp;"一"&amp;"）"&amp;"一般公共服务支出"</f>
        <v>（一）一般公共服务支出</v>
      </c>
      <c r="D9" s="17">
        <v>5962381.04</v>
      </c>
    </row>
    <row r="10" ht="22.5" customHeight="1" spans="1:4">
      <c r="A10" s="15" t="s">
        <v>119</v>
      </c>
      <c r="B10" s="17"/>
      <c r="C10" s="15" t="str">
        <f>"（"&amp;"二"&amp;"）"&amp;"社会保障和就业支出"</f>
        <v>（二）社会保障和就业支出</v>
      </c>
      <c r="D10" s="17">
        <v>1127494.89</v>
      </c>
    </row>
    <row r="11" ht="22.5" customHeight="1" spans="1:4">
      <c r="A11" s="15" t="s">
        <v>120</v>
      </c>
      <c r="B11" s="17"/>
      <c r="C11" s="15" t="str">
        <f>"（"&amp;"三"&amp;"）"&amp;"卫生健康支出"</f>
        <v>（三）卫生健康支出</v>
      </c>
      <c r="D11" s="17">
        <v>633716.48</v>
      </c>
    </row>
    <row r="12" ht="22.5" customHeight="1" spans="1:4">
      <c r="A12" s="15" t="s">
        <v>121</v>
      </c>
      <c r="B12" s="17"/>
      <c r="C12" s="15" t="str">
        <f>"（"&amp;"四"&amp;"）"&amp;"住房保障支出"</f>
        <v>（四）住房保障支出</v>
      </c>
      <c r="D12" s="17">
        <v>620688</v>
      </c>
    </row>
    <row r="13" ht="22.5" customHeight="1" spans="1:4">
      <c r="A13" s="15" t="s">
        <v>118</v>
      </c>
      <c r="B13" s="17"/>
      <c r="C13" s="15"/>
      <c r="D13" s="17"/>
    </row>
    <row r="14" ht="22.5" customHeight="1" spans="1:4">
      <c r="A14" s="15" t="s">
        <v>119</v>
      </c>
      <c r="B14" s="17"/>
      <c r="C14" s="15"/>
      <c r="D14" s="17"/>
    </row>
    <row r="15" ht="22.5" customHeight="1" spans="1:4">
      <c r="A15" s="15" t="s">
        <v>120</v>
      </c>
      <c r="B15" s="17"/>
      <c r="C15" s="15"/>
      <c r="D15" s="17"/>
    </row>
    <row r="16" ht="22.5" customHeight="1" spans="1:4">
      <c r="A16" s="80"/>
      <c r="B16" s="17"/>
      <c r="C16" s="15" t="s">
        <v>122</v>
      </c>
      <c r="D16" s="17"/>
    </row>
    <row r="17" ht="22.5" customHeight="1" spans="1:4">
      <c r="A17" s="81" t="s">
        <v>123</v>
      </c>
      <c r="B17" s="82">
        <v>8344280.41</v>
      </c>
      <c r="C17" s="83" t="s">
        <v>124</v>
      </c>
      <c r="D17" s="82">
        <v>8344280.41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1388888888889" right="0.751388888888889" top="1" bottom="1" header="0.5" footer="0.5"/>
  <pageSetup paperSize="9" scale="92" pageOrder="overThenDown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G16" sqref="G16"/>
    </sheetView>
  </sheetViews>
  <sheetFormatPr defaultColWidth="8.85" defaultRowHeight="15" customHeight="1" outlineLevelCol="6"/>
  <cols>
    <col min="1" max="1" width="17.375" customWidth="1"/>
    <col min="2" max="2" width="34.625" customWidth="1"/>
    <col min="3" max="7" width="18.6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6" t="s">
        <v>125</v>
      </c>
    </row>
    <row r="3" ht="37.5" customHeight="1" spans="1:7">
      <c r="A3" s="4" t="s">
        <v>126</v>
      </c>
      <c r="B3" s="4"/>
      <c r="C3" s="4"/>
      <c r="D3" s="4"/>
      <c r="E3" s="4"/>
      <c r="F3" s="4"/>
      <c r="G3" s="4"/>
    </row>
    <row r="4" ht="18.75" customHeight="1" spans="1:7">
      <c r="A4" s="47" t="str">
        <f>"单位名称："&amp;"玉溪市江川区人民政府办公室"</f>
        <v>单位名称：玉溪市江川区人民政府办公室</v>
      </c>
      <c r="B4" s="47"/>
      <c r="C4" s="47"/>
      <c r="D4" s="48"/>
      <c r="E4" s="48"/>
      <c r="F4" s="48"/>
      <c r="G4" s="49" t="s">
        <v>29</v>
      </c>
    </row>
    <row r="5" ht="18.75" customHeight="1" spans="1:7">
      <c r="A5" s="13" t="s">
        <v>127</v>
      </c>
      <c r="B5" s="13" t="s">
        <v>61</v>
      </c>
      <c r="C5" s="50" t="s">
        <v>32</v>
      </c>
      <c r="D5" s="50" t="s">
        <v>64</v>
      </c>
      <c r="E5" s="50"/>
      <c r="F5" s="50"/>
      <c r="G5" s="13" t="s">
        <v>65</v>
      </c>
    </row>
    <row r="6" ht="18.75" customHeight="1" spans="1:7">
      <c r="A6" s="13" t="s">
        <v>60</v>
      </c>
      <c r="B6" s="13" t="s">
        <v>61</v>
      </c>
      <c r="C6" s="50"/>
      <c r="D6" s="50" t="s">
        <v>34</v>
      </c>
      <c r="E6" s="50" t="s">
        <v>128</v>
      </c>
      <c r="F6" s="50" t="s">
        <v>129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5962381.04</v>
      </c>
      <c r="D8" s="17">
        <v>5412381.04</v>
      </c>
      <c r="E8" s="17">
        <v>4719471.04</v>
      </c>
      <c r="F8" s="17">
        <v>692910</v>
      </c>
      <c r="G8" s="17">
        <v>550000</v>
      </c>
    </row>
    <row r="9" ht="20.25" customHeight="1" spans="1:7">
      <c r="A9" s="77" t="s">
        <v>74</v>
      </c>
      <c r="B9" s="77" t="s">
        <v>75</v>
      </c>
      <c r="C9" s="17">
        <v>5962381.04</v>
      </c>
      <c r="D9" s="17">
        <v>5412381.04</v>
      </c>
      <c r="E9" s="17">
        <v>4719471.04</v>
      </c>
      <c r="F9" s="17">
        <v>692910</v>
      </c>
      <c r="G9" s="17">
        <v>550000</v>
      </c>
    </row>
    <row r="10" ht="20.25" customHeight="1" spans="1:7">
      <c r="A10" s="78" t="s">
        <v>76</v>
      </c>
      <c r="B10" s="78" t="s">
        <v>77</v>
      </c>
      <c r="C10" s="17">
        <v>5962381.04</v>
      </c>
      <c r="D10" s="17">
        <v>5412381.04</v>
      </c>
      <c r="E10" s="17">
        <v>4719471.04</v>
      </c>
      <c r="F10" s="17">
        <v>692910</v>
      </c>
      <c r="G10" s="17">
        <v>550000</v>
      </c>
    </row>
    <row r="11" ht="20.25" customHeight="1" spans="1:7">
      <c r="A11" s="16" t="s">
        <v>78</v>
      </c>
      <c r="B11" s="16" t="s">
        <v>79</v>
      </c>
      <c r="C11" s="17">
        <v>1127494.89</v>
      </c>
      <c r="D11" s="17">
        <v>1127494.89</v>
      </c>
      <c r="E11" s="17">
        <v>1114894.89</v>
      </c>
      <c r="F11" s="17">
        <v>12600</v>
      </c>
      <c r="G11" s="17"/>
    </row>
    <row r="12" ht="20.25" customHeight="1" spans="1:7">
      <c r="A12" s="77" t="s">
        <v>80</v>
      </c>
      <c r="B12" s="77" t="s">
        <v>81</v>
      </c>
      <c r="C12" s="17">
        <v>1099390.89</v>
      </c>
      <c r="D12" s="17">
        <v>1099390.89</v>
      </c>
      <c r="E12" s="17">
        <v>1086790.89</v>
      </c>
      <c r="F12" s="17">
        <v>12600</v>
      </c>
      <c r="G12" s="17"/>
    </row>
    <row r="13" ht="20.25" customHeight="1" spans="1:7">
      <c r="A13" s="78" t="s">
        <v>82</v>
      </c>
      <c r="B13" s="78" t="s">
        <v>83</v>
      </c>
      <c r="C13" s="17">
        <v>315000</v>
      </c>
      <c r="D13" s="17">
        <v>315000</v>
      </c>
      <c r="E13" s="17">
        <v>302400</v>
      </c>
      <c r="F13" s="17">
        <v>12600</v>
      </c>
      <c r="G13" s="17"/>
    </row>
    <row r="14" ht="20.25" customHeight="1" spans="1:7">
      <c r="A14" s="78" t="s">
        <v>84</v>
      </c>
      <c r="B14" s="78" t="s">
        <v>85</v>
      </c>
      <c r="C14" s="17">
        <v>2880</v>
      </c>
      <c r="D14" s="17">
        <v>2880</v>
      </c>
      <c r="E14" s="17">
        <v>2880</v>
      </c>
      <c r="F14" s="17"/>
      <c r="G14" s="17"/>
    </row>
    <row r="15" ht="20.25" customHeight="1" spans="1:7">
      <c r="A15" s="78" t="s">
        <v>86</v>
      </c>
      <c r="B15" s="78" t="s">
        <v>87</v>
      </c>
      <c r="C15" s="17">
        <v>690719.52</v>
      </c>
      <c r="D15" s="17">
        <v>690719.52</v>
      </c>
      <c r="E15" s="17">
        <v>690719.52</v>
      </c>
      <c r="F15" s="17"/>
      <c r="G15" s="17"/>
    </row>
    <row r="16" ht="20.25" customHeight="1" spans="1:7">
      <c r="A16" s="78" t="s">
        <v>88</v>
      </c>
      <c r="B16" s="78" t="s">
        <v>89</v>
      </c>
      <c r="C16" s="17">
        <v>90791.37</v>
      </c>
      <c r="D16" s="17">
        <v>90791.37</v>
      </c>
      <c r="E16" s="17">
        <v>90791.37</v>
      </c>
      <c r="F16" s="17"/>
      <c r="G16" s="17"/>
    </row>
    <row r="17" ht="20.25" customHeight="1" spans="1:7">
      <c r="A17" s="77" t="s">
        <v>90</v>
      </c>
      <c r="B17" s="77" t="s">
        <v>91</v>
      </c>
      <c r="C17" s="17">
        <v>28104</v>
      </c>
      <c r="D17" s="17">
        <v>28104</v>
      </c>
      <c r="E17" s="17">
        <v>28104</v>
      </c>
      <c r="F17" s="17"/>
      <c r="G17" s="17"/>
    </row>
    <row r="18" ht="20.25" customHeight="1" spans="1:7">
      <c r="A18" s="78" t="s">
        <v>92</v>
      </c>
      <c r="B18" s="78" t="s">
        <v>93</v>
      </c>
      <c r="C18" s="17">
        <v>28104</v>
      </c>
      <c r="D18" s="17">
        <v>28104</v>
      </c>
      <c r="E18" s="17">
        <v>28104</v>
      </c>
      <c r="F18" s="17"/>
      <c r="G18" s="17"/>
    </row>
    <row r="19" ht="20.25" customHeight="1" spans="1:7">
      <c r="A19" s="16" t="s">
        <v>94</v>
      </c>
      <c r="B19" s="16" t="s">
        <v>95</v>
      </c>
      <c r="C19" s="17">
        <v>633716.48</v>
      </c>
      <c r="D19" s="17">
        <v>633716.48</v>
      </c>
      <c r="E19" s="17">
        <v>633716.48</v>
      </c>
      <c r="F19" s="17"/>
      <c r="G19" s="17"/>
    </row>
    <row r="20" ht="20.25" customHeight="1" spans="1:7">
      <c r="A20" s="77" t="s">
        <v>96</v>
      </c>
      <c r="B20" s="77" t="s">
        <v>97</v>
      </c>
      <c r="C20" s="17">
        <v>633716.48</v>
      </c>
      <c r="D20" s="17">
        <v>633716.48</v>
      </c>
      <c r="E20" s="17">
        <v>633716.48</v>
      </c>
      <c r="F20" s="17"/>
      <c r="G20" s="17"/>
    </row>
    <row r="21" ht="20.25" customHeight="1" spans="1:7">
      <c r="A21" s="78" t="s">
        <v>98</v>
      </c>
      <c r="B21" s="78" t="s">
        <v>99</v>
      </c>
      <c r="C21" s="17">
        <v>304711.26</v>
      </c>
      <c r="D21" s="17">
        <v>304711.26</v>
      </c>
      <c r="E21" s="17">
        <v>304711.26</v>
      </c>
      <c r="F21" s="17"/>
      <c r="G21" s="17"/>
    </row>
    <row r="22" ht="20.25" customHeight="1" spans="1:7">
      <c r="A22" s="78" t="s">
        <v>100</v>
      </c>
      <c r="B22" s="78" t="s">
        <v>101</v>
      </c>
      <c r="C22" s="17">
        <v>53599.49</v>
      </c>
      <c r="D22" s="17">
        <v>53599.49</v>
      </c>
      <c r="E22" s="17">
        <v>53599.49</v>
      </c>
      <c r="F22" s="17"/>
      <c r="G22" s="17"/>
    </row>
    <row r="23" ht="20.25" customHeight="1" spans="1:7">
      <c r="A23" s="78" t="s">
        <v>102</v>
      </c>
      <c r="B23" s="78" t="s">
        <v>103</v>
      </c>
      <c r="C23" s="17">
        <v>238174.14</v>
      </c>
      <c r="D23" s="17">
        <v>238174.14</v>
      </c>
      <c r="E23" s="17">
        <v>238174.14</v>
      </c>
      <c r="F23" s="17"/>
      <c r="G23" s="17"/>
    </row>
    <row r="24" ht="20.25" customHeight="1" spans="1:7">
      <c r="A24" s="78" t="s">
        <v>104</v>
      </c>
      <c r="B24" s="78" t="s">
        <v>105</v>
      </c>
      <c r="C24" s="17">
        <v>37231.59</v>
      </c>
      <c r="D24" s="17">
        <v>37231.59</v>
      </c>
      <c r="E24" s="17">
        <v>37231.59</v>
      </c>
      <c r="F24" s="17"/>
      <c r="G24" s="17"/>
    </row>
    <row r="25" ht="20.25" customHeight="1" spans="1:7">
      <c r="A25" s="16" t="s">
        <v>106</v>
      </c>
      <c r="B25" s="16" t="s">
        <v>107</v>
      </c>
      <c r="C25" s="17">
        <v>620688</v>
      </c>
      <c r="D25" s="17">
        <v>620688</v>
      </c>
      <c r="E25" s="17">
        <v>620688</v>
      </c>
      <c r="F25" s="17"/>
      <c r="G25" s="17"/>
    </row>
    <row r="26" ht="20.25" customHeight="1" spans="1:7">
      <c r="A26" s="77" t="s">
        <v>108</v>
      </c>
      <c r="B26" s="77" t="s">
        <v>109</v>
      </c>
      <c r="C26" s="17">
        <v>620688</v>
      </c>
      <c r="D26" s="17">
        <v>620688</v>
      </c>
      <c r="E26" s="17">
        <v>620688</v>
      </c>
      <c r="F26" s="17"/>
      <c r="G26" s="17"/>
    </row>
    <row r="27" ht="20.25" customHeight="1" spans="1:7">
      <c r="A27" s="78" t="s">
        <v>110</v>
      </c>
      <c r="B27" s="78" t="s">
        <v>111</v>
      </c>
      <c r="C27" s="17">
        <v>620688</v>
      </c>
      <c r="D27" s="17">
        <v>620688</v>
      </c>
      <c r="E27" s="17">
        <v>620688</v>
      </c>
      <c r="F27" s="17"/>
      <c r="G27" s="17"/>
    </row>
    <row r="28" ht="20.25" customHeight="1" spans="1:7">
      <c r="A28" s="51" t="s">
        <v>112</v>
      </c>
      <c r="B28" s="51"/>
      <c r="C28" s="52">
        <v>8344280.41</v>
      </c>
      <c r="D28" s="52">
        <v>7794280.41</v>
      </c>
      <c r="E28" s="52">
        <v>7088770.41</v>
      </c>
      <c r="F28" s="52">
        <v>705510</v>
      </c>
      <c r="G28" s="52">
        <v>550000</v>
      </c>
    </row>
  </sheetData>
  <mergeCells count="7">
    <mergeCell ref="A3:G3"/>
    <mergeCell ref="A4:C4"/>
    <mergeCell ref="A5:B5"/>
    <mergeCell ref="D5:F5"/>
    <mergeCell ref="A28:B28"/>
    <mergeCell ref="C5:C6"/>
    <mergeCell ref="G5:G6"/>
  </mergeCells>
  <pageMargins left="0.751388888888889" right="0.554861111111111" top="0.802777777777778" bottom="0.409027777777778" header="0.5" footer="0.5"/>
  <pageSetup paperSize="9" scale="88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H16" sqref="H16"/>
    </sheetView>
  </sheetViews>
  <sheetFormatPr defaultColWidth="8.85" defaultRowHeight="15" customHeight="1" outlineLevelCol="5"/>
  <cols>
    <col min="1" max="6" width="20.6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74"/>
      <c r="B2" s="74"/>
      <c r="C2" s="60"/>
      <c r="D2" s="2"/>
      <c r="E2" s="2"/>
      <c r="F2" s="66" t="s">
        <v>130</v>
      </c>
    </row>
    <row r="3" ht="41.25" customHeight="1" spans="1:6">
      <c r="A3" s="61" t="s">
        <v>131</v>
      </c>
      <c r="B3" s="61"/>
      <c r="C3" s="61"/>
      <c r="D3" s="61"/>
      <c r="E3" s="61"/>
      <c r="F3" s="61"/>
    </row>
    <row r="4" ht="18.75" customHeight="1" spans="1:6">
      <c r="A4" s="5" t="str">
        <f>"单位名称："&amp;"玉溪市江川区人民政府办公室"</f>
        <v>单位名称：玉溪市江川区人民政府办公室</v>
      </c>
      <c r="B4" s="5"/>
      <c r="C4" s="5"/>
      <c r="D4" s="75"/>
      <c r="E4" s="2"/>
      <c r="F4" s="66" t="s">
        <v>29</v>
      </c>
    </row>
    <row r="5" ht="35" customHeight="1" spans="1:6">
      <c r="A5" s="13" t="s">
        <v>132</v>
      </c>
      <c r="B5" s="50" t="s">
        <v>133</v>
      </c>
      <c r="C5" s="50" t="s">
        <v>134</v>
      </c>
      <c r="D5" s="50"/>
      <c r="E5" s="50"/>
      <c r="F5" s="50" t="s">
        <v>135</v>
      </c>
    </row>
    <row r="6" ht="35" customHeight="1" spans="1:6">
      <c r="A6" s="13"/>
      <c r="B6" s="50"/>
      <c r="C6" s="50" t="s">
        <v>34</v>
      </c>
      <c r="D6" s="50" t="s">
        <v>136</v>
      </c>
      <c r="E6" s="50" t="s">
        <v>137</v>
      </c>
      <c r="F6" s="50"/>
    </row>
    <row r="7" ht="35" customHeight="1" spans="1:6">
      <c r="A7" s="62">
        <v>1</v>
      </c>
      <c r="B7" s="76">
        <v>2</v>
      </c>
      <c r="C7" s="62">
        <v>3</v>
      </c>
      <c r="D7" s="62">
        <v>4</v>
      </c>
      <c r="E7" s="62">
        <v>5</v>
      </c>
      <c r="F7" s="62">
        <v>6</v>
      </c>
    </row>
    <row r="8" ht="35" customHeight="1" spans="1:6">
      <c r="A8" s="17">
        <v>92000</v>
      </c>
      <c r="B8" s="17"/>
      <c r="C8" s="17">
        <v>20000</v>
      </c>
      <c r="D8" s="17"/>
      <c r="E8" s="17">
        <v>20000</v>
      </c>
      <c r="F8" s="17">
        <v>72000</v>
      </c>
    </row>
    <row r="9" ht="35" customHeight="1"/>
  </sheetData>
  <mergeCells count="6">
    <mergeCell ref="A3:F3"/>
    <mergeCell ref="A4:C4"/>
    <mergeCell ref="C5:E5"/>
    <mergeCell ref="A5:A6"/>
    <mergeCell ref="B5:B6"/>
    <mergeCell ref="F5:F6"/>
  </mergeCells>
  <pageMargins left="0.751388888888889" right="0.751388888888889" top="1" bottom="1" header="0.5" footer="0.5"/>
  <pageSetup paperSize="9" pageOrder="overThenDown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5"/>
  <sheetViews>
    <sheetView showZeros="0" topLeftCell="C1" workbookViewId="0">
      <pane ySplit="1" topLeftCell="A2" activePane="bottomLeft" state="frozen"/>
      <selection/>
      <selection pane="bottomLeft" activeCell="P16" sqref="P16"/>
    </sheetView>
  </sheetViews>
  <sheetFormatPr defaultColWidth="8.85" defaultRowHeight="15" customHeight="1"/>
  <cols>
    <col min="1" max="1" width="24.375" customWidth="1"/>
    <col min="2" max="2" width="18.375" customWidth="1"/>
    <col min="3" max="3" width="33.875" customWidth="1"/>
    <col min="4" max="4" width="9.75" customWidth="1"/>
    <col min="5" max="5" width="27.125" customWidth="1"/>
    <col min="6" max="6" width="8.25" customWidth="1"/>
    <col min="7" max="7" width="24.625" customWidth="1"/>
    <col min="8" max="9" width="10.375" customWidth="1"/>
    <col min="10" max="10" width="6.5" customWidth="1"/>
    <col min="11" max="11" width="8.625" customWidth="1"/>
    <col min="12" max="12" width="11.875" customWidth="1"/>
    <col min="13" max="13" width="5.75" customWidth="1"/>
    <col min="14" max="18" width="8.625" customWidth="1"/>
    <col min="19" max="19" width="5.625" customWidth="1"/>
    <col min="20" max="20" width="8.625" customWidth="1"/>
    <col min="21" max="21" width="7.375" customWidth="1"/>
    <col min="22" max="22" width="8.625" customWidth="1"/>
    <col min="23" max="23" width="5.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138</v>
      </c>
    </row>
    <row r="3" ht="39" customHeight="1" spans="1:23">
      <c r="A3" s="4" t="s">
        <v>139</v>
      </c>
      <c r="B3" s="4"/>
      <c r="C3" s="4"/>
      <c r="D3" s="4"/>
      <c r="E3" s="4"/>
      <c r="F3" s="4"/>
      <c r="G3" s="4"/>
      <c r="H3" s="4"/>
      <c r="I3" s="4"/>
      <c r="J3" s="4"/>
      <c r="K3" s="4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ht="18.75" customHeight="1" spans="1:23">
      <c r="A4" s="5" t="str">
        <f>"单位名称："&amp;"玉溪市江川区人民政府办公室"</f>
        <v>单位名称：玉溪市江川区人民政府办公室</v>
      </c>
      <c r="B4" s="5"/>
      <c r="C4" s="5"/>
      <c r="D4" s="5"/>
      <c r="E4" s="5"/>
      <c r="F4" s="5"/>
      <c r="G4" s="5"/>
      <c r="H4" s="69"/>
      <c r="I4" s="69"/>
      <c r="J4" s="69"/>
      <c r="K4" s="69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70" t="s">
        <v>140</v>
      </c>
      <c r="B5" s="70" t="s">
        <v>141</v>
      </c>
      <c r="C5" s="70" t="s">
        <v>142</v>
      </c>
      <c r="D5" s="70" t="s">
        <v>143</v>
      </c>
      <c r="E5" s="70" t="s">
        <v>144</v>
      </c>
      <c r="F5" s="70" t="s">
        <v>145</v>
      </c>
      <c r="G5" s="70" t="s">
        <v>146</v>
      </c>
      <c r="H5" s="71" t="s">
        <v>32</v>
      </c>
      <c r="I5" s="71" t="s">
        <v>147</v>
      </c>
      <c r="J5" s="70"/>
      <c r="K5" s="70"/>
      <c r="L5" s="70"/>
      <c r="M5" s="70"/>
      <c r="N5" s="70" t="s">
        <v>148</v>
      </c>
      <c r="O5" s="70"/>
      <c r="P5" s="70"/>
      <c r="Q5" s="70" t="s">
        <v>38</v>
      </c>
      <c r="R5" s="70" t="s">
        <v>63</v>
      </c>
      <c r="S5" s="70"/>
      <c r="T5" s="70"/>
      <c r="U5" s="70"/>
      <c r="V5" s="70"/>
      <c r="W5" s="70"/>
    </row>
    <row r="6" ht="22" customHeight="1" spans="1:23">
      <c r="A6" s="70"/>
      <c r="B6" s="70"/>
      <c r="C6" s="70"/>
      <c r="D6" s="70"/>
      <c r="E6" s="70"/>
      <c r="F6" s="70"/>
      <c r="G6" s="70"/>
      <c r="H6" s="71" t="s">
        <v>149</v>
      </c>
      <c r="I6" s="71" t="s">
        <v>150</v>
      </c>
      <c r="J6" s="70" t="s">
        <v>36</v>
      </c>
      <c r="K6" s="70" t="s">
        <v>37</v>
      </c>
      <c r="L6" s="70"/>
      <c r="M6" s="70"/>
      <c r="N6" s="70" t="s">
        <v>148</v>
      </c>
      <c r="O6" s="70" t="s">
        <v>36</v>
      </c>
      <c r="P6" s="70" t="s">
        <v>37</v>
      </c>
      <c r="Q6" s="70" t="s">
        <v>38</v>
      </c>
      <c r="R6" s="70" t="s">
        <v>63</v>
      </c>
      <c r="S6" s="70" t="s">
        <v>41</v>
      </c>
      <c r="T6" s="70" t="s">
        <v>42</v>
      </c>
      <c r="U6" s="70" t="s">
        <v>43</v>
      </c>
      <c r="V6" s="70" t="s">
        <v>44</v>
      </c>
      <c r="W6" s="70" t="s">
        <v>45</v>
      </c>
    </row>
    <row r="7" ht="18.75" customHeight="1" spans="1:23">
      <c r="A7" s="70"/>
      <c r="B7" s="70"/>
      <c r="C7" s="70"/>
      <c r="D7" s="70"/>
      <c r="E7" s="70"/>
      <c r="F7" s="70"/>
      <c r="G7" s="70"/>
      <c r="H7" s="71"/>
      <c r="I7" s="71" t="s">
        <v>151</v>
      </c>
      <c r="J7" s="70" t="s">
        <v>152</v>
      </c>
      <c r="K7" s="70" t="s">
        <v>153</v>
      </c>
      <c r="L7" s="70" t="s">
        <v>154</v>
      </c>
      <c r="M7" s="70" t="s">
        <v>155</v>
      </c>
      <c r="N7" s="70" t="s">
        <v>35</v>
      </c>
      <c r="O7" s="70" t="s">
        <v>36</v>
      </c>
      <c r="P7" s="70" t="s">
        <v>37</v>
      </c>
      <c r="Q7" s="70"/>
      <c r="R7" s="70" t="s">
        <v>34</v>
      </c>
      <c r="S7" s="70" t="s">
        <v>41</v>
      </c>
      <c r="T7" s="70" t="s">
        <v>42</v>
      </c>
      <c r="U7" s="70" t="s">
        <v>43</v>
      </c>
      <c r="V7" s="70" t="s">
        <v>44</v>
      </c>
      <c r="W7" s="70" t="s">
        <v>45</v>
      </c>
    </row>
    <row r="8" ht="22" customHeight="1" spans="1:23">
      <c r="A8" s="70"/>
      <c r="B8" s="70"/>
      <c r="C8" s="70"/>
      <c r="D8" s="70"/>
      <c r="E8" s="70"/>
      <c r="F8" s="70"/>
      <c r="G8" s="70"/>
      <c r="H8" s="71"/>
      <c r="I8" s="71" t="s">
        <v>34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</row>
    <row r="9" ht="18.75" customHeight="1" spans="1:23">
      <c r="A9" s="71" t="s">
        <v>46</v>
      </c>
      <c r="B9" s="71">
        <v>2</v>
      </c>
      <c r="C9" s="71">
        <v>3</v>
      </c>
      <c r="D9" s="71">
        <v>4</v>
      </c>
      <c r="E9" s="71">
        <v>5</v>
      </c>
      <c r="F9" s="71">
        <v>6</v>
      </c>
      <c r="G9" s="71">
        <v>7</v>
      </c>
      <c r="H9" s="71">
        <v>8</v>
      </c>
      <c r="I9" s="71">
        <v>9</v>
      </c>
      <c r="J9" s="71">
        <v>10</v>
      </c>
      <c r="K9" s="71">
        <v>11</v>
      </c>
      <c r="L9" s="71">
        <v>12</v>
      </c>
      <c r="M9" s="71">
        <v>13</v>
      </c>
      <c r="N9" s="71">
        <v>14</v>
      </c>
      <c r="O9" s="71">
        <v>15</v>
      </c>
      <c r="P9" s="71">
        <v>16</v>
      </c>
      <c r="Q9" s="71">
        <v>17</v>
      </c>
      <c r="R9" s="71">
        <v>18</v>
      </c>
      <c r="S9" s="71">
        <v>19</v>
      </c>
      <c r="T9" s="71">
        <v>20</v>
      </c>
      <c r="U9" s="71">
        <v>21</v>
      </c>
      <c r="V9" s="71">
        <v>22</v>
      </c>
      <c r="W9" s="71">
        <v>23</v>
      </c>
    </row>
    <row r="10" ht="18.7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7794280.41</v>
      </c>
      <c r="I10" s="17">
        <v>7794280.41</v>
      </c>
      <c r="J10" s="17"/>
      <c r="K10" s="17"/>
      <c r="L10" s="17">
        <v>7794280.41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72" t="s">
        <v>56</v>
      </c>
      <c r="B11" s="9" t="s">
        <v>156</v>
      </c>
      <c r="C11" s="10" t="s">
        <v>157</v>
      </c>
      <c r="D11" s="9" t="s">
        <v>76</v>
      </c>
      <c r="E11" s="9" t="s">
        <v>77</v>
      </c>
      <c r="F11" s="9" t="s">
        <v>158</v>
      </c>
      <c r="G11" s="9" t="s">
        <v>159</v>
      </c>
      <c r="H11" s="17">
        <v>1432080</v>
      </c>
      <c r="I11" s="17">
        <v>1432080</v>
      </c>
      <c r="J11" s="17"/>
      <c r="K11" s="17"/>
      <c r="L11" s="17">
        <v>1432080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72" t="s">
        <v>56</v>
      </c>
      <c r="B12" s="9" t="s">
        <v>156</v>
      </c>
      <c r="C12" s="10" t="s">
        <v>157</v>
      </c>
      <c r="D12" s="9" t="s">
        <v>76</v>
      </c>
      <c r="E12" s="9" t="s">
        <v>77</v>
      </c>
      <c r="F12" s="9" t="s">
        <v>160</v>
      </c>
      <c r="G12" s="9" t="s">
        <v>161</v>
      </c>
      <c r="H12" s="17">
        <v>1915272</v>
      </c>
      <c r="I12" s="17">
        <v>1915272</v>
      </c>
      <c r="J12" s="17"/>
      <c r="K12" s="17"/>
      <c r="L12" s="17">
        <v>1915272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72" t="s">
        <v>56</v>
      </c>
      <c r="B13" s="9" t="s">
        <v>156</v>
      </c>
      <c r="C13" s="10" t="s">
        <v>157</v>
      </c>
      <c r="D13" s="9" t="s">
        <v>76</v>
      </c>
      <c r="E13" s="9" t="s">
        <v>77</v>
      </c>
      <c r="F13" s="9" t="s">
        <v>162</v>
      </c>
      <c r="G13" s="9" t="s">
        <v>163</v>
      </c>
      <c r="H13" s="17">
        <v>119340</v>
      </c>
      <c r="I13" s="17">
        <v>119340</v>
      </c>
      <c r="J13" s="17"/>
      <c r="K13" s="17"/>
      <c r="L13" s="17">
        <v>119340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72" t="s">
        <v>56</v>
      </c>
      <c r="B14" s="9" t="s">
        <v>164</v>
      </c>
      <c r="C14" s="10" t="s">
        <v>165</v>
      </c>
      <c r="D14" s="9" t="s">
        <v>76</v>
      </c>
      <c r="E14" s="9" t="s">
        <v>77</v>
      </c>
      <c r="F14" s="9" t="s">
        <v>166</v>
      </c>
      <c r="G14" s="9" t="s">
        <v>167</v>
      </c>
      <c r="H14" s="17">
        <v>10602.04</v>
      </c>
      <c r="I14" s="17">
        <v>10602.04</v>
      </c>
      <c r="J14" s="17"/>
      <c r="K14" s="17"/>
      <c r="L14" s="17">
        <v>10602.04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72" t="s">
        <v>56</v>
      </c>
      <c r="B15" s="9" t="s">
        <v>164</v>
      </c>
      <c r="C15" s="10" t="s">
        <v>165</v>
      </c>
      <c r="D15" s="9" t="s">
        <v>86</v>
      </c>
      <c r="E15" s="9" t="s">
        <v>87</v>
      </c>
      <c r="F15" s="9" t="s">
        <v>168</v>
      </c>
      <c r="G15" s="9" t="s">
        <v>169</v>
      </c>
      <c r="H15" s="17">
        <v>690719.52</v>
      </c>
      <c r="I15" s="17">
        <v>690719.52</v>
      </c>
      <c r="J15" s="17"/>
      <c r="K15" s="17"/>
      <c r="L15" s="17">
        <v>690719.52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72" t="s">
        <v>56</v>
      </c>
      <c r="B16" s="9" t="s">
        <v>164</v>
      </c>
      <c r="C16" s="10" t="s">
        <v>165</v>
      </c>
      <c r="D16" s="9" t="s">
        <v>98</v>
      </c>
      <c r="E16" s="9" t="s">
        <v>99</v>
      </c>
      <c r="F16" s="9" t="s">
        <v>170</v>
      </c>
      <c r="G16" s="9" t="s">
        <v>171</v>
      </c>
      <c r="H16" s="17">
        <v>304711.26</v>
      </c>
      <c r="I16" s="17">
        <v>304711.26</v>
      </c>
      <c r="J16" s="17"/>
      <c r="K16" s="17"/>
      <c r="L16" s="17">
        <v>304711.26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72" t="s">
        <v>56</v>
      </c>
      <c r="B17" s="9" t="s">
        <v>164</v>
      </c>
      <c r="C17" s="10" t="s">
        <v>165</v>
      </c>
      <c r="D17" s="9" t="s">
        <v>100</v>
      </c>
      <c r="E17" s="9" t="s">
        <v>101</v>
      </c>
      <c r="F17" s="9" t="s">
        <v>170</v>
      </c>
      <c r="G17" s="9" t="s">
        <v>171</v>
      </c>
      <c r="H17" s="17">
        <v>53599.49</v>
      </c>
      <c r="I17" s="17">
        <v>53599.49</v>
      </c>
      <c r="J17" s="17"/>
      <c r="K17" s="17"/>
      <c r="L17" s="17">
        <v>53599.49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72" t="s">
        <v>56</v>
      </c>
      <c r="B18" s="9" t="s">
        <v>164</v>
      </c>
      <c r="C18" s="10" t="s">
        <v>165</v>
      </c>
      <c r="D18" s="9" t="s">
        <v>102</v>
      </c>
      <c r="E18" s="9" t="s">
        <v>103</v>
      </c>
      <c r="F18" s="9" t="s">
        <v>172</v>
      </c>
      <c r="G18" s="9" t="s">
        <v>173</v>
      </c>
      <c r="H18" s="17">
        <v>238174.14</v>
      </c>
      <c r="I18" s="17">
        <v>238174.14</v>
      </c>
      <c r="J18" s="17"/>
      <c r="K18" s="17"/>
      <c r="L18" s="17">
        <v>238174.14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72" t="s">
        <v>56</v>
      </c>
      <c r="B19" s="9" t="s">
        <v>164</v>
      </c>
      <c r="C19" s="10" t="s">
        <v>165</v>
      </c>
      <c r="D19" s="9" t="s">
        <v>104</v>
      </c>
      <c r="E19" s="9" t="s">
        <v>105</v>
      </c>
      <c r="F19" s="9" t="s">
        <v>166</v>
      </c>
      <c r="G19" s="9" t="s">
        <v>167</v>
      </c>
      <c r="H19" s="17">
        <v>13950.64</v>
      </c>
      <c r="I19" s="17">
        <v>13950.64</v>
      </c>
      <c r="J19" s="17"/>
      <c r="K19" s="17"/>
      <c r="L19" s="17">
        <v>13950.64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72" t="s">
        <v>56</v>
      </c>
      <c r="B20" s="9" t="s">
        <v>164</v>
      </c>
      <c r="C20" s="10" t="s">
        <v>165</v>
      </c>
      <c r="D20" s="9" t="s">
        <v>104</v>
      </c>
      <c r="E20" s="9" t="s">
        <v>105</v>
      </c>
      <c r="F20" s="9" t="s">
        <v>166</v>
      </c>
      <c r="G20" s="9" t="s">
        <v>167</v>
      </c>
      <c r="H20" s="17">
        <v>2471</v>
      </c>
      <c r="I20" s="17">
        <v>2471</v>
      </c>
      <c r="J20" s="17"/>
      <c r="K20" s="17"/>
      <c r="L20" s="17">
        <v>2471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72" t="s">
        <v>56</v>
      </c>
      <c r="B21" s="9" t="s">
        <v>164</v>
      </c>
      <c r="C21" s="10" t="s">
        <v>165</v>
      </c>
      <c r="D21" s="9" t="s">
        <v>104</v>
      </c>
      <c r="E21" s="9" t="s">
        <v>105</v>
      </c>
      <c r="F21" s="9" t="s">
        <v>166</v>
      </c>
      <c r="G21" s="9" t="s">
        <v>167</v>
      </c>
      <c r="H21" s="17">
        <v>2453.95</v>
      </c>
      <c r="I21" s="17">
        <v>2453.95</v>
      </c>
      <c r="J21" s="17"/>
      <c r="K21" s="17"/>
      <c r="L21" s="17">
        <v>2453.95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72" t="s">
        <v>56</v>
      </c>
      <c r="B22" s="9" t="s">
        <v>164</v>
      </c>
      <c r="C22" s="10" t="s">
        <v>165</v>
      </c>
      <c r="D22" s="9" t="s">
        <v>104</v>
      </c>
      <c r="E22" s="9" t="s">
        <v>105</v>
      </c>
      <c r="F22" s="9" t="s">
        <v>166</v>
      </c>
      <c r="G22" s="9" t="s">
        <v>167</v>
      </c>
      <c r="H22" s="17">
        <v>18356</v>
      </c>
      <c r="I22" s="17">
        <v>18356</v>
      </c>
      <c r="J22" s="17"/>
      <c r="K22" s="17"/>
      <c r="L22" s="17">
        <v>18356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72" t="s">
        <v>56</v>
      </c>
      <c r="B23" s="9" t="s">
        <v>174</v>
      </c>
      <c r="C23" s="10" t="s">
        <v>111</v>
      </c>
      <c r="D23" s="9" t="s">
        <v>110</v>
      </c>
      <c r="E23" s="9" t="s">
        <v>111</v>
      </c>
      <c r="F23" s="9" t="s">
        <v>175</v>
      </c>
      <c r="G23" s="9" t="s">
        <v>111</v>
      </c>
      <c r="H23" s="17">
        <v>620688</v>
      </c>
      <c r="I23" s="17">
        <v>620688</v>
      </c>
      <c r="J23" s="17"/>
      <c r="K23" s="17"/>
      <c r="L23" s="17">
        <v>620688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72" t="s">
        <v>56</v>
      </c>
      <c r="B24" s="9" t="s">
        <v>176</v>
      </c>
      <c r="C24" s="10" t="s">
        <v>177</v>
      </c>
      <c r="D24" s="9" t="s">
        <v>76</v>
      </c>
      <c r="E24" s="9" t="s">
        <v>77</v>
      </c>
      <c r="F24" s="9" t="s">
        <v>178</v>
      </c>
      <c r="G24" s="9" t="s">
        <v>179</v>
      </c>
      <c r="H24" s="17">
        <v>20000</v>
      </c>
      <c r="I24" s="17">
        <v>20000</v>
      </c>
      <c r="J24" s="17"/>
      <c r="K24" s="17"/>
      <c r="L24" s="17">
        <v>20000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72" t="s">
        <v>56</v>
      </c>
      <c r="B25" s="9" t="s">
        <v>180</v>
      </c>
      <c r="C25" s="10" t="s">
        <v>181</v>
      </c>
      <c r="D25" s="9" t="s">
        <v>76</v>
      </c>
      <c r="E25" s="9" t="s">
        <v>77</v>
      </c>
      <c r="F25" s="9" t="s">
        <v>182</v>
      </c>
      <c r="G25" s="9" t="s">
        <v>183</v>
      </c>
      <c r="H25" s="17">
        <v>286200</v>
      </c>
      <c r="I25" s="17">
        <v>286200</v>
      </c>
      <c r="J25" s="17"/>
      <c r="K25" s="17"/>
      <c r="L25" s="17">
        <v>286200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72" t="s">
        <v>56</v>
      </c>
      <c r="B26" s="9" t="s">
        <v>184</v>
      </c>
      <c r="C26" s="10" t="s">
        <v>185</v>
      </c>
      <c r="D26" s="9" t="s">
        <v>76</v>
      </c>
      <c r="E26" s="9" t="s">
        <v>77</v>
      </c>
      <c r="F26" s="9" t="s">
        <v>186</v>
      </c>
      <c r="G26" s="9" t="s">
        <v>185</v>
      </c>
      <c r="H26" s="17">
        <v>22800</v>
      </c>
      <c r="I26" s="17">
        <v>22800</v>
      </c>
      <c r="J26" s="17"/>
      <c r="K26" s="17"/>
      <c r="L26" s="17">
        <v>22800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72" t="s">
        <v>56</v>
      </c>
      <c r="B27" s="9" t="s">
        <v>187</v>
      </c>
      <c r="C27" s="10" t="s">
        <v>188</v>
      </c>
      <c r="D27" s="9" t="s">
        <v>76</v>
      </c>
      <c r="E27" s="9" t="s">
        <v>77</v>
      </c>
      <c r="F27" s="9" t="s">
        <v>189</v>
      </c>
      <c r="G27" s="9" t="s">
        <v>190</v>
      </c>
      <c r="H27" s="17">
        <v>20400</v>
      </c>
      <c r="I27" s="17">
        <v>20400</v>
      </c>
      <c r="J27" s="17"/>
      <c r="K27" s="17"/>
      <c r="L27" s="17">
        <v>20400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72" t="s">
        <v>56</v>
      </c>
      <c r="B28" s="9" t="s">
        <v>187</v>
      </c>
      <c r="C28" s="10" t="s">
        <v>188</v>
      </c>
      <c r="D28" s="9" t="s">
        <v>76</v>
      </c>
      <c r="E28" s="9" t="s">
        <v>77</v>
      </c>
      <c r="F28" s="9" t="s">
        <v>191</v>
      </c>
      <c r="G28" s="9" t="s">
        <v>192</v>
      </c>
      <c r="H28" s="17">
        <v>10000</v>
      </c>
      <c r="I28" s="17">
        <v>10000</v>
      </c>
      <c r="J28" s="17"/>
      <c r="K28" s="17"/>
      <c r="L28" s="17">
        <v>10000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72" t="s">
        <v>56</v>
      </c>
      <c r="B29" s="9" t="s">
        <v>187</v>
      </c>
      <c r="C29" s="10" t="s">
        <v>188</v>
      </c>
      <c r="D29" s="9" t="s">
        <v>76</v>
      </c>
      <c r="E29" s="9" t="s">
        <v>77</v>
      </c>
      <c r="F29" s="9" t="s">
        <v>193</v>
      </c>
      <c r="G29" s="9" t="s">
        <v>194</v>
      </c>
      <c r="H29" s="17">
        <v>16000</v>
      </c>
      <c r="I29" s="17">
        <v>16000</v>
      </c>
      <c r="J29" s="17"/>
      <c r="K29" s="17"/>
      <c r="L29" s="17">
        <v>16000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72" t="s">
        <v>56</v>
      </c>
      <c r="B30" s="9" t="s">
        <v>187</v>
      </c>
      <c r="C30" s="10" t="s">
        <v>188</v>
      </c>
      <c r="D30" s="9" t="s">
        <v>76</v>
      </c>
      <c r="E30" s="9" t="s">
        <v>77</v>
      </c>
      <c r="F30" s="9" t="s">
        <v>195</v>
      </c>
      <c r="G30" s="9" t="s">
        <v>196</v>
      </c>
      <c r="H30" s="17">
        <v>15000</v>
      </c>
      <c r="I30" s="17">
        <v>15000</v>
      </c>
      <c r="J30" s="17"/>
      <c r="K30" s="17"/>
      <c r="L30" s="17">
        <v>15000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72" t="s">
        <v>56</v>
      </c>
      <c r="B31" s="9" t="s">
        <v>187</v>
      </c>
      <c r="C31" s="10" t="s">
        <v>188</v>
      </c>
      <c r="D31" s="9" t="s">
        <v>76</v>
      </c>
      <c r="E31" s="9" t="s">
        <v>77</v>
      </c>
      <c r="F31" s="9" t="s">
        <v>197</v>
      </c>
      <c r="G31" s="9" t="s">
        <v>198</v>
      </c>
      <c r="H31" s="17">
        <v>10000</v>
      </c>
      <c r="I31" s="17">
        <v>10000</v>
      </c>
      <c r="J31" s="17"/>
      <c r="K31" s="17"/>
      <c r="L31" s="17">
        <v>10000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72" t="s">
        <v>56</v>
      </c>
      <c r="B32" s="9" t="s">
        <v>187</v>
      </c>
      <c r="C32" s="10" t="s">
        <v>188</v>
      </c>
      <c r="D32" s="9" t="s">
        <v>76</v>
      </c>
      <c r="E32" s="9" t="s">
        <v>77</v>
      </c>
      <c r="F32" s="9" t="s">
        <v>199</v>
      </c>
      <c r="G32" s="9" t="s">
        <v>200</v>
      </c>
      <c r="H32" s="17">
        <v>10000</v>
      </c>
      <c r="I32" s="17">
        <v>10000</v>
      </c>
      <c r="J32" s="17"/>
      <c r="K32" s="17"/>
      <c r="L32" s="17">
        <v>10000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72" t="s">
        <v>56</v>
      </c>
      <c r="B33" s="9" t="s">
        <v>187</v>
      </c>
      <c r="C33" s="10" t="s">
        <v>188</v>
      </c>
      <c r="D33" s="9" t="s">
        <v>76</v>
      </c>
      <c r="E33" s="9" t="s">
        <v>77</v>
      </c>
      <c r="F33" s="9" t="s">
        <v>201</v>
      </c>
      <c r="G33" s="9" t="s">
        <v>202</v>
      </c>
      <c r="H33" s="17">
        <v>50000</v>
      </c>
      <c r="I33" s="17">
        <v>50000</v>
      </c>
      <c r="J33" s="17"/>
      <c r="K33" s="17"/>
      <c r="L33" s="17">
        <v>50000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72" t="s">
        <v>56</v>
      </c>
      <c r="B34" s="9" t="s">
        <v>187</v>
      </c>
      <c r="C34" s="10" t="s">
        <v>188</v>
      </c>
      <c r="D34" s="9" t="s">
        <v>76</v>
      </c>
      <c r="E34" s="9" t="s">
        <v>77</v>
      </c>
      <c r="F34" s="9" t="s">
        <v>182</v>
      </c>
      <c r="G34" s="9" t="s">
        <v>183</v>
      </c>
      <c r="H34" s="17">
        <v>14310</v>
      </c>
      <c r="I34" s="17">
        <v>14310</v>
      </c>
      <c r="J34" s="17"/>
      <c r="K34" s="17"/>
      <c r="L34" s="17">
        <v>14310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72" t="s">
        <v>56</v>
      </c>
      <c r="B35" s="9" t="s">
        <v>187</v>
      </c>
      <c r="C35" s="10" t="s">
        <v>188</v>
      </c>
      <c r="D35" s="9" t="s">
        <v>76</v>
      </c>
      <c r="E35" s="9" t="s">
        <v>77</v>
      </c>
      <c r="F35" s="9" t="s">
        <v>203</v>
      </c>
      <c r="G35" s="9" t="s">
        <v>204</v>
      </c>
      <c r="H35" s="17">
        <v>30000</v>
      </c>
      <c r="I35" s="17">
        <v>30000</v>
      </c>
      <c r="J35" s="17"/>
      <c r="K35" s="17"/>
      <c r="L35" s="17">
        <v>30000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72" t="s">
        <v>56</v>
      </c>
      <c r="B36" s="9" t="s">
        <v>187</v>
      </c>
      <c r="C36" s="10" t="s">
        <v>188</v>
      </c>
      <c r="D36" s="9" t="s">
        <v>76</v>
      </c>
      <c r="E36" s="9" t="s">
        <v>77</v>
      </c>
      <c r="F36" s="9" t="s">
        <v>205</v>
      </c>
      <c r="G36" s="9" t="s">
        <v>206</v>
      </c>
      <c r="H36" s="17">
        <v>70600</v>
      </c>
      <c r="I36" s="17">
        <v>70600</v>
      </c>
      <c r="J36" s="17"/>
      <c r="K36" s="17"/>
      <c r="L36" s="17">
        <v>70600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72" t="s">
        <v>56</v>
      </c>
      <c r="B37" s="9" t="s">
        <v>187</v>
      </c>
      <c r="C37" s="10" t="s">
        <v>188</v>
      </c>
      <c r="D37" s="9" t="s">
        <v>82</v>
      </c>
      <c r="E37" s="9" t="s">
        <v>83</v>
      </c>
      <c r="F37" s="9" t="s">
        <v>203</v>
      </c>
      <c r="G37" s="9" t="s">
        <v>204</v>
      </c>
      <c r="H37" s="17">
        <v>12600</v>
      </c>
      <c r="I37" s="17">
        <v>12600</v>
      </c>
      <c r="J37" s="17"/>
      <c r="K37" s="17"/>
      <c r="L37" s="17">
        <v>12600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72" t="s">
        <v>56</v>
      </c>
      <c r="B38" s="9" t="s">
        <v>207</v>
      </c>
      <c r="C38" s="10" t="s">
        <v>208</v>
      </c>
      <c r="D38" s="9" t="s">
        <v>76</v>
      </c>
      <c r="E38" s="9" t="s">
        <v>77</v>
      </c>
      <c r="F38" s="9" t="s">
        <v>158</v>
      </c>
      <c r="G38" s="9" t="s">
        <v>159</v>
      </c>
      <c r="H38" s="17">
        <v>215964</v>
      </c>
      <c r="I38" s="17">
        <v>215964</v>
      </c>
      <c r="J38" s="17"/>
      <c r="K38" s="17"/>
      <c r="L38" s="17">
        <v>215964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72" t="s">
        <v>56</v>
      </c>
      <c r="B39" s="9" t="s">
        <v>207</v>
      </c>
      <c r="C39" s="10" t="s">
        <v>208</v>
      </c>
      <c r="D39" s="9" t="s">
        <v>76</v>
      </c>
      <c r="E39" s="9" t="s">
        <v>77</v>
      </c>
      <c r="F39" s="9" t="s">
        <v>160</v>
      </c>
      <c r="G39" s="9" t="s">
        <v>161</v>
      </c>
      <c r="H39" s="17">
        <v>19800</v>
      </c>
      <c r="I39" s="17">
        <v>19800</v>
      </c>
      <c r="J39" s="17"/>
      <c r="K39" s="17"/>
      <c r="L39" s="17">
        <v>19800</v>
      </c>
      <c r="M39" s="17"/>
      <c r="N39" s="17"/>
      <c r="O39" s="17"/>
      <c r="P39" s="24"/>
      <c r="Q39" s="17"/>
      <c r="R39" s="17"/>
      <c r="S39" s="17"/>
      <c r="T39" s="17"/>
      <c r="U39" s="17"/>
      <c r="V39" s="17"/>
      <c r="W39" s="17"/>
    </row>
    <row r="40" ht="18.75" customHeight="1" spans="1:23">
      <c r="A40" s="72" t="s">
        <v>56</v>
      </c>
      <c r="B40" s="9" t="s">
        <v>207</v>
      </c>
      <c r="C40" s="10" t="s">
        <v>208</v>
      </c>
      <c r="D40" s="9" t="s">
        <v>76</v>
      </c>
      <c r="E40" s="9" t="s">
        <v>77</v>
      </c>
      <c r="F40" s="9" t="s">
        <v>209</v>
      </c>
      <c r="G40" s="9" t="s">
        <v>210</v>
      </c>
      <c r="H40" s="17">
        <v>58800</v>
      </c>
      <c r="I40" s="17">
        <v>58800</v>
      </c>
      <c r="J40" s="17"/>
      <c r="K40" s="17"/>
      <c r="L40" s="17">
        <v>58800</v>
      </c>
      <c r="M40" s="17"/>
      <c r="N40" s="17"/>
      <c r="O40" s="17"/>
      <c r="P40" s="24"/>
      <c r="Q40" s="17"/>
      <c r="R40" s="17"/>
      <c r="S40" s="17"/>
      <c r="T40" s="17"/>
      <c r="U40" s="17"/>
      <c r="V40" s="17"/>
      <c r="W40" s="17"/>
    </row>
    <row r="41" ht="18.75" customHeight="1" spans="1:23">
      <c r="A41" s="72" t="s">
        <v>56</v>
      </c>
      <c r="B41" s="9" t="s">
        <v>207</v>
      </c>
      <c r="C41" s="10" t="s">
        <v>208</v>
      </c>
      <c r="D41" s="9" t="s">
        <v>76</v>
      </c>
      <c r="E41" s="9" t="s">
        <v>77</v>
      </c>
      <c r="F41" s="9" t="s">
        <v>209</v>
      </c>
      <c r="G41" s="9" t="s">
        <v>210</v>
      </c>
      <c r="H41" s="17">
        <v>17997</v>
      </c>
      <c r="I41" s="17">
        <v>17997</v>
      </c>
      <c r="J41" s="17"/>
      <c r="K41" s="17"/>
      <c r="L41" s="17">
        <v>17997</v>
      </c>
      <c r="M41" s="17"/>
      <c r="N41" s="17"/>
      <c r="O41" s="17"/>
      <c r="P41" s="24"/>
      <c r="Q41" s="17"/>
      <c r="R41" s="17"/>
      <c r="S41" s="17"/>
      <c r="T41" s="17"/>
      <c r="U41" s="17"/>
      <c r="V41" s="17"/>
      <c r="W41" s="17"/>
    </row>
    <row r="42" ht="18.75" customHeight="1" spans="1:23">
      <c r="A42" s="72" t="s">
        <v>56</v>
      </c>
      <c r="B42" s="9" t="s">
        <v>207</v>
      </c>
      <c r="C42" s="10" t="s">
        <v>208</v>
      </c>
      <c r="D42" s="9" t="s">
        <v>76</v>
      </c>
      <c r="E42" s="9" t="s">
        <v>77</v>
      </c>
      <c r="F42" s="9" t="s">
        <v>209</v>
      </c>
      <c r="G42" s="9" t="s">
        <v>210</v>
      </c>
      <c r="H42" s="17">
        <v>105840</v>
      </c>
      <c r="I42" s="17">
        <v>105840</v>
      </c>
      <c r="J42" s="17"/>
      <c r="K42" s="17"/>
      <c r="L42" s="17">
        <v>105840</v>
      </c>
      <c r="M42" s="17"/>
      <c r="N42" s="17"/>
      <c r="O42" s="17"/>
      <c r="P42" s="24"/>
      <c r="Q42" s="17"/>
      <c r="R42" s="17"/>
      <c r="S42" s="17"/>
      <c r="T42" s="17"/>
      <c r="U42" s="17"/>
      <c r="V42" s="17"/>
      <c r="W42" s="17"/>
    </row>
    <row r="43" ht="18.75" customHeight="1" spans="1:23">
      <c r="A43" s="72" t="s">
        <v>56</v>
      </c>
      <c r="B43" s="9" t="s">
        <v>207</v>
      </c>
      <c r="C43" s="10" t="s">
        <v>208</v>
      </c>
      <c r="D43" s="9" t="s">
        <v>76</v>
      </c>
      <c r="E43" s="9" t="s">
        <v>77</v>
      </c>
      <c r="F43" s="9" t="s">
        <v>209</v>
      </c>
      <c r="G43" s="9" t="s">
        <v>210</v>
      </c>
      <c r="H43" s="17">
        <v>108972</v>
      </c>
      <c r="I43" s="17">
        <v>108972</v>
      </c>
      <c r="J43" s="17"/>
      <c r="K43" s="17"/>
      <c r="L43" s="17">
        <v>108972</v>
      </c>
      <c r="M43" s="17"/>
      <c r="N43" s="17"/>
      <c r="O43" s="17"/>
      <c r="P43" s="24"/>
      <c r="Q43" s="17"/>
      <c r="R43" s="17"/>
      <c r="S43" s="17"/>
      <c r="T43" s="17"/>
      <c r="U43" s="17"/>
      <c r="V43" s="17"/>
      <c r="W43" s="17"/>
    </row>
    <row r="44" ht="18.75" customHeight="1" spans="1:23">
      <c r="A44" s="72" t="s">
        <v>56</v>
      </c>
      <c r="B44" s="9" t="s">
        <v>211</v>
      </c>
      <c r="C44" s="10" t="s">
        <v>135</v>
      </c>
      <c r="D44" s="9" t="s">
        <v>76</v>
      </c>
      <c r="E44" s="9" t="s">
        <v>77</v>
      </c>
      <c r="F44" s="9" t="s">
        <v>212</v>
      </c>
      <c r="G44" s="9" t="s">
        <v>135</v>
      </c>
      <c r="H44" s="17">
        <v>72000</v>
      </c>
      <c r="I44" s="17">
        <v>72000</v>
      </c>
      <c r="J44" s="17"/>
      <c r="K44" s="17"/>
      <c r="L44" s="17">
        <v>72000</v>
      </c>
      <c r="M44" s="17"/>
      <c r="N44" s="17"/>
      <c r="O44" s="17"/>
      <c r="P44" s="24"/>
      <c r="Q44" s="17"/>
      <c r="R44" s="17"/>
      <c r="S44" s="17"/>
      <c r="T44" s="17"/>
      <c r="U44" s="17"/>
      <c r="V44" s="17"/>
      <c r="W44" s="17"/>
    </row>
    <row r="45" ht="18.75" customHeight="1" spans="1:23">
      <c r="A45" s="72" t="s">
        <v>56</v>
      </c>
      <c r="B45" s="9" t="s">
        <v>213</v>
      </c>
      <c r="C45" s="10" t="s">
        <v>214</v>
      </c>
      <c r="D45" s="9" t="s">
        <v>84</v>
      </c>
      <c r="E45" s="9" t="s">
        <v>85</v>
      </c>
      <c r="F45" s="9" t="s">
        <v>215</v>
      </c>
      <c r="G45" s="9" t="s">
        <v>216</v>
      </c>
      <c r="H45" s="17">
        <v>1440</v>
      </c>
      <c r="I45" s="17">
        <v>1440</v>
      </c>
      <c r="J45" s="17"/>
      <c r="K45" s="17"/>
      <c r="L45" s="17">
        <v>1440</v>
      </c>
      <c r="M45" s="17"/>
      <c r="N45" s="17"/>
      <c r="O45" s="17"/>
      <c r="P45" s="24"/>
      <c r="Q45" s="17"/>
      <c r="R45" s="17"/>
      <c r="S45" s="17"/>
      <c r="T45" s="17"/>
      <c r="U45" s="17"/>
      <c r="V45" s="17"/>
      <c r="W45" s="17"/>
    </row>
    <row r="46" ht="18.75" customHeight="1" spans="1:23">
      <c r="A46" s="72" t="s">
        <v>56</v>
      </c>
      <c r="B46" s="9" t="s">
        <v>213</v>
      </c>
      <c r="C46" s="10" t="s">
        <v>214</v>
      </c>
      <c r="D46" s="9" t="s">
        <v>84</v>
      </c>
      <c r="E46" s="9" t="s">
        <v>85</v>
      </c>
      <c r="F46" s="9" t="s">
        <v>215</v>
      </c>
      <c r="G46" s="9" t="s">
        <v>216</v>
      </c>
      <c r="H46" s="17">
        <v>1440</v>
      </c>
      <c r="I46" s="17">
        <v>1440</v>
      </c>
      <c r="J46" s="17"/>
      <c r="K46" s="17"/>
      <c r="L46" s="17">
        <v>1440</v>
      </c>
      <c r="M46" s="17"/>
      <c r="N46" s="17"/>
      <c r="O46" s="17"/>
      <c r="P46" s="24"/>
      <c r="Q46" s="17"/>
      <c r="R46" s="17"/>
      <c r="S46" s="17"/>
      <c r="T46" s="17"/>
      <c r="U46" s="17"/>
      <c r="V46" s="17"/>
      <c r="W46" s="17"/>
    </row>
    <row r="47" ht="18.75" customHeight="1" spans="1:23">
      <c r="A47" s="72" t="s">
        <v>56</v>
      </c>
      <c r="B47" s="9" t="s">
        <v>217</v>
      </c>
      <c r="C47" s="10" t="s">
        <v>218</v>
      </c>
      <c r="D47" s="9" t="s">
        <v>76</v>
      </c>
      <c r="E47" s="9" t="s">
        <v>77</v>
      </c>
      <c r="F47" s="9" t="s">
        <v>209</v>
      </c>
      <c r="G47" s="9" t="s">
        <v>210</v>
      </c>
      <c r="H47" s="17">
        <v>100800</v>
      </c>
      <c r="I47" s="17">
        <v>100800</v>
      </c>
      <c r="J47" s="17"/>
      <c r="K47" s="17"/>
      <c r="L47" s="17">
        <v>100800</v>
      </c>
      <c r="M47" s="17"/>
      <c r="N47" s="17"/>
      <c r="O47" s="17"/>
      <c r="P47" s="24"/>
      <c r="Q47" s="17"/>
      <c r="R47" s="17"/>
      <c r="S47" s="17"/>
      <c r="T47" s="17"/>
      <c r="U47" s="17"/>
      <c r="V47" s="17"/>
      <c r="W47" s="17"/>
    </row>
    <row r="48" ht="18.75" customHeight="1" spans="1:23">
      <c r="A48" s="72" t="s">
        <v>56</v>
      </c>
      <c r="B48" s="9" t="s">
        <v>219</v>
      </c>
      <c r="C48" s="10" t="s">
        <v>220</v>
      </c>
      <c r="D48" s="9" t="s">
        <v>76</v>
      </c>
      <c r="E48" s="9" t="s">
        <v>77</v>
      </c>
      <c r="F48" s="9" t="s">
        <v>162</v>
      </c>
      <c r="G48" s="9" t="s">
        <v>163</v>
      </c>
      <c r="H48" s="17">
        <v>588804</v>
      </c>
      <c r="I48" s="17">
        <v>588804</v>
      </c>
      <c r="J48" s="17"/>
      <c r="K48" s="17"/>
      <c r="L48" s="17">
        <v>588804</v>
      </c>
      <c r="M48" s="17"/>
      <c r="N48" s="17"/>
      <c r="O48" s="17"/>
      <c r="P48" s="24"/>
      <c r="Q48" s="17"/>
      <c r="R48" s="17"/>
      <c r="S48" s="17"/>
      <c r="T48" s="17"/>
      <c r="U48" s="17"/>
      <c r="V48" s="17"/>
      <c r="W48" s="17"/>
    </row>
    <row r="49" ht="18.75" customHeight="1" spans="1:23">
      <c r="A49" s="72" t="s">
        <v>56</v>
      </c>
      <c r="B49" s="9" t="s">
        <v>221</v>
      </c>
      <c r="C49" s="10" t="s">
        <v>222</v>
      </c>
      <c r="D49" s="9" t="s">
        <v>76</v>
      </c>
      <c r="E49" s="9" t="s">
        <v>77</v>
      </c>
      <c r="F49" s="9" t="s">
        <v>223</v>
      </c>
      <c r="G49" s="9" t="s">
        <v>222</v>
      </c>
      <c r="H49" s="17">
        <v>30400</v>
      </c>
      <c r="I49" s="17">
        <v>30400</v>
      </c>
      <c r="J49" s="17"/>
      <c r="K49" s="17"/>
      <c r="L49" s="17">
        <v>30400</v>
      </c>
      <c r="M49" s="17"/>
      <c r="N49" s="17"/>
      <c r="O49" s="17"/>
      <c r="P49" s="24"/>
      <c r="Q49" s="17"/>
      <c r="R49" s="17"/>
      <c r="S49" s="17"/>
      <c r="T49" s="17"/>
      <c r="U49" s="17"/>
      <c r="V49" s="17"/>
      <c r="W49" s="17"/>
    </row>
    <row r="50" ht="18.75" customHeight="1" spans="1:23">
      <c r="A50" s="72" t="s">
        <v>56</v>
      </c>
      <c r="B50" s="9" t="s">
        <v>224</v>
      </c>
      <c r="C50" s="10" t="s">
        <v>225</v>
      </c>
      <c r="D50" s="9" t="s">
        <v>76</v>
      </c>
      <c r="E50" s="9" t="s">
        <v>77</v>
      </c>
      <c r="F50" s="9" t="s">
        <v>226</v>
      </c>
      <c r="G50" s="9" t="s">
        <v>225</v>
      </c>
      <c r="H50" s="17">
        <v>15200</v>
      </c>
      <c r="I50" s="17">
        <v>15200</v>
      </c>
      <c r="J50" s="17"/>
      <c r="K50" s="17"/>
      <c r="L50" s="17">
        <v>15200</v>
      </c>
      <c r="M50" s="17"/>
      <c r="N50" s="17"/>
      <c r="O50" s="17"/>
      <c r="P50" s="24"/>
      <c r="Q50" s="17"/>
      <c r="R50" s="17"/>
      <c r="S50" s="17"/>
      <c r="T50" s="17"/>
      <c r="U50" s="17"/>
      <c r="V50" s="17"/>
      <c r="W50" s="17"/>
    </row>
    <row r="51" ht="18.75" customHeight="1" spans="1:23">
      <c r="A51" s="72" t="s">
        <v>56</v>
      </c>
      <c r="B51" s="9" t="s">
        <v>227</v>
      </c>
      <c r="C51" s="10" t="s">
        <v>228</v>
      </c>
      <c r="D51" s="9" t="s">
        <v>76</v>
      </c>
      <c r="E51" s="9" t="s">
        <v>77</v>
      </c>
      <c r="F51" s="9" t="s">
        <v>209</v>
      </c>
      <c r="G51" s="9" t="s">
        <v>210</v>
      </c>
      <c r="H51" s="17">
        <v>25200</v>
      </c>
      <c r="I51" s="17">
        <v>25200</v>
      </c>
      <c r="J51" s="17"/>
      <c r="K51" s="17"/>
      <c r="L51" s="17">
        <v>25200</v>
      </c>
      <c r="M51" s="17"/>
      <c r="N51" s="17"/>
      <c r="O51" s="17"/>
      <c r="P51" s="24"/>
      <c r="Q51" s="17"/>
      <c r="R51" s="17"/>
      <c r="S51" s="17"/>
      <c r="T51" s="17"/>
      <c r="U51" s="17"/>
      <c r="V51" s="17"/>
      <c r="W51" s="17"/>
    </row>
    <row r="52" ht="18.75" customHeight="1" spans="1:23">
      <c r="A52" s="72" t="s">
        <v>56</v>
      </c>
      <c r="B52" s="9" t="s">
        <v>229</v>
      </c>
      <c r="C52" s="10" t="s">
        <v>230</v>
      </c>
      <c r="D52" s="9" t="s">
        <v>82</v>
      </c>
      <c r="E52" s="9" t="s">
        <v>83</v>
      </c>
      <c r="F52" s="9" t="s">
        <v>231</v>
      </c>
      <c r="G52" s="9" t="s">
        <v>232</v>
      </c>
      <c r="H52" s="17">
        <v>302400</v>
      </c>
      <c r="I52" s="17">
        <v>302400</v>
      </c>
      <c r="J52" s="17"/>
      <c r="K52" s="17"/>
      <c r="L52" s="17">
        <v>302400</v>
      </c>
      <c r="M52" s="17"/>
      <c r="N52" s="17"/>
      <c r="O52" s="17"/>
      <c r="P52" s="24"/>
      <c r="Q52" s="17"/>
      <c r="R52" s="17"/>
      <c r="S52" s="17"/>
      <c r="T52" s="17"/>
      <c r="U52" s="17"/>
      <c r="V52" s="17"/>
      <c r="W52" s="17"/>
    </row>
    <row r="53" ht="18.75" customHeight="1" spans="1:23">
      <c r="A53" s="72" t="s">
        <v>56</v>
      </c>
      <c r="B53" s="9" t="s">
        <v>233</v>
      </c>
      <c r="C53" s="10" t="s">
        <v>234</v>
      </c>
      <c r="D53" s="9" t="s">
        <v>92</v>
      </c>
      <c r="E53" s="9" t="s">
        <v>93</v>
      </c>
      <c r="F53" s="9" t="s">
        <v>231</v>
      </c>
      <c r="G53" s="9" t="s">
        <v>232</v>
      </c>
      <c r="H53" s="17">
        <v>28104</v>
      </c>
      <c r="I53" s="17">
        <v>28104</v>
      </c>
      <c r="J53" s="17"/>
      <c r="K53" s="17"/>
      <c r="L53" s="17">
        <v>28104</v>
      </c>
      <c r="M53" s="17"/>
      <c r="N53" s="17"/>
      <c r="O53" s="17"/>
      <c r="P53" s="24"/>
      <c r="Q53" s="17"/>
      <c r="R53" s="17"/>
      <c r="S53" s="17"/>
      <c r="T53" s="17"/>
      <c r="U53" s="17"/>
      <c r="V53" s="17"/>
      <c r="W53" s="17"/>
    </row>
    <row r="54" ht="18.75" customHeight="1" spans="1:23">
      <c r="A54" s="72" t="s">
        <v>56</v>
      </c>
      <c r="B54" s="9" t="s">
        <v>235</v>
      </c>
      <c r="C54" s="10" t="s">
        <v>236</v>
      </c>
      <c r="D54" s="9" t="s">
        <v>88</v>
      </c>
      <c r="E54" s="9" t="s">
        <v>89</v>
      </c>
      <c r="F54" s="9" t="s">
        <v>237</v>
      </c>
      <c r="G54" s="9" t="s">
        <v>238</v>
      </c>
      <c r="H54" s="17">
        <v>90791.37</v>
      </c>
      <c r="I54" s="17">
        <v>90791.37</v>
      </c>
      <c r="J54" s="17"/>
      <c r="K54" s="17"/>
      <c r="L54" s="17">
        <v>90791.37</v>
      </c>
      <c r="M54" s="17"/>
      <c r="N54" s="17"/>
      <c r="O54" s="17"/>
      <c r="P54" s="24"/>
      <c r="Q54" s="17"/>
      <c r="R54" s="17"/>
      <c r="S54" s="17"/>
      <c r="T54" s="17"/>
      <c r="U54" s="17"/>
      <c r="V54" s="17"/>
      <c r="W54" s="17"/>
    </row>
    <row r="55" ht="18.75" customHeight="1" spans="1:23">
      <c r="A55" s="12" t="s">
        <v>32</v>
      </c>
      <c r="B55" s="12"/>
      <c r="C55" s="12"/>
      <c r="D55" s="12"/>
      <c r="E55" s="12"/>
      <c r="F55" s="12"/>
      <c r="G55" s="12"/>
      <c r="H55" s="17">
        <v>7794280.41</v>
      </c>
      <c r="I55" s="17">
        <v>7794280.41</v>
      </c>
      <c r="J55" s="17"/>
      <c r="K55" s="17"/>
      <c r="L55" s="17">
        <v>7794280.41</v>
      </c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</sheetData>
  <mergeCells count="30">
    <mergeCell ref="A3:W3"/>
    <mergeCell ref="A4:G4"/>
    <mergeCell ref="I5:W5"/>
    <mergeCell ref="I6:M6"/>
    <mergeCell ref="N6:P6"/>
    <mergeCell ref="R6:W6"/>
    <mergeCell ref="A55:G5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554861111111111" right="0.554861111111111" top="0.60625" bottom="0.409027777777778" header="0.5" footer="0.5"/>
  <pageSetup paperSize="9" scale="49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8"/>
  <sheetViews>
    <sheetView showZeros="0" workbookViewId="0">
      <pane ySplit="1" topLeftCell="A2" activePane="bottomLeft" state="frozen"/>
      <selection/>
      <selection pane="bottomLeft" activeCell="M2" sqref="M2"/>
    </sheetView>
  </sheetViews>
  <sheetFormatPr defaultColWidth="8.85" defaultRowHeight="15" customHeight="1"/>
  <cols>
    <col min="1" max="1" width="13.125" style="37" customWidth="1"/>
    <col min="2" max="2" width="18.875" style="37" customWidth="1"/>
    <col min="3" max="3" width="16" style="37" customWidth="1"/>
    <col min="4" max="4" width="22.125" style="37" customWidth="1"/>
    <col min="5" max="5" width="8.375" style="37" customWidth="1"/>
    <col min="6" max="6" width="11.125" style="37" customWidth="1"/>
    <col min="7" max="7" width="8.25" style="37" customWidth="1"/>
    <col min="8" max="8" width="15.5" style="37" customWidth="1"/>
    <col min="9" max="10" width="8.875" style="37" customWidth="1"/>
    <col min="11" max="11" width="13.375" style="37" customWidth="1"/>
    <col min="12" max="24" width="5.625" style="37" customWidth="1"/>
    <col min="25" max="16384" width="8.85" style="37"/>
  </cols>
  <sheetData>
    <row r="1" customHeight="1" spans="1:23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ht="18.75" customHeight="1" spans="1:2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49"/>
      <c r="O2" s="49"/>
      <c r="P2" s="49"/>
      <c r="Q2" s="49"/>
      <c r="R2" s="49"/>
      <c r="S2" s="49"/>
      <c r="T2" s="49"/>
      <c r="U2" s="48" t="s">
        <v>239</v>
      </c>
      <c r="V2" s="48"/>
      <c r="W2" s="48"/>
    </row>
    <row r="3" ht="45" customHeight="1" spans="1:23">
      <c r="A3" s="61" t="s">
        <v>240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ht="18.75" customHeight="1" spans="1:23">
      <c r="A4" s="47" t="str">
        <f>"单位名称："&amp;"玉溪市江川区人民政府办公室"</f>
        <v>单位名称：玉溪市江川区人民政府办公室</v>
      </c>
      <c r="B4" s="47"/>
      <c r="C4" s="47"/>
      <c r="D4" s="47"/>
      <c r="E4" s="47"/>
      <c r="F4" s="47"/>
      <c r="G4" s="47"/>
      <c r="H4" s="47"/>
      <c r="I4" s="65"/>
      <c r="J4" s="65"/>
      <c r="K4" s="65"/>
      <c r="L4" s="65"/>
      <c r="M4" s="65"/>
      <c r="N4" s="66"/>
      <c r="O4" s="66"/>
      <c r="P4" s="66"/>
      <c r="Q4" s="66"/>
      <c r="R4" s="66"/>
      <c r="S4" s="66"/>
      <c r="T4" s="66"/>
      <c r="U4" s="68" t="s">
        <v>29</v>
      </c>
      <c r="V4" s="68"/>
      <c r="W4" s="66"/>
    </row>
    <row r="5" ht="27" customHeight="1" spans="1:23">
      <c r="A5" s="13" t="s">
        <v>241</v>
      </c>
      <c r="B5" s="13" t="s">
        <v>141</v>
      </c>
      <c r="C5" s="13" t="s">
        <v>142</v>
      </c>
      <c r="D5" s="13" t="s">
        <v>242</v>
      </c>
      <c r="E5" s="13" t="s">
        <v>143</v>
      </c>
      <c r="F5" s="13" t="s">
        <v>144</v>
      </c>
      <c r="G5" s="13" t="s">
        <v>243</v>
      </c>
      <c r="H5" s="13" t="s">
        <v>146</v>
      </c>
      <c r="I5" s="13" t="s">
        <v>32</v>
      </c>
      <c r="J5" s="13" t="s">
        <v>244</v>
      </c>
      <c r="K5" s="13"/>
      <c r="L5" s="13"/>
      <c r="M5" s="13"/>
      <c r="N5" s="13" t="s">
        <v>148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13" t="s">
        <v>149</v>
      </c>
      <c r="J6" s="13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13"/>
      <c r="J7" s="13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30" customHeight="1" spans="1:23">
      <c r="A8" s="13"/>
      <c r="B8" s="13"/>
      <c r="C8" s="13"/>
      <c r="D8" s="13"/>
      <c r="E8" s="13"/>
      <c r="F8" s="13"/>
      <c r="G8" s="13"/>
      <c r="H8" s="13"/>
      <c r="I8" s="13"/>
      <c r="J8" s="13" t="s">
        <v>34</v>
      </c>
      <c r="K8" s="13" t="s">
        <v>245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6" customHeight="1" spans="1:23">
      <c r="A9" s="62" t="s">
        <v>46</v>
      </c>
      <c r="B9" s="62">
        <v>2</v>
      </c>
      <c r="C9" s="62">
        <v>3</v>
      </c>
      <c r="D9" s="62">
        <v>4</v>
      </c>
      <c r="E9" s="62">
        <v>5</v>
      </c>
      <c r="F9" s="62">
        <v>6</v>
      </c>
      <c r="G9" s="62">
        <v>7</v>
      </c>
      <c r="H9" s="62">
        <v>8</v>
      </c>
      <c r="I9" s="62">
        <v>9</v>
      </c>
      <c r="J9" s="62">
        <v>10</v>
      </c>
      <c r="K9" s="62">
        <v>11</v>
      </c>
      <c r="L9" s="62">
        <v>12</v>
      </c>
      <c r="M9" s="62">
        <v>13</v>
      </c>
      <c r="N9" s="62">
        <v>14</v>
      </c>
      <c r="O9" s="62">
        <v>15</v>
      </c>
      <c r="P9" s="62">
        <v>16</v>
      </c>
      <c r="Q9" s="62">
        <v>17</v>
      </c>
      <c r="R9" s="62">
        <v>18</v>
      </c>
      <c r="S9" s="62">
        <v>19</v>
      </c>
      <c r="T9" s="62">
        <v>20</v>
      </c>
      <c r="U9" s="62">
        <v>21</v>
      </c>
      <c r="V9" s="62">
        <v>22</v>
      </c>
      <c r="W9" s="62">
        <v>23</v>
      </c>
    </row>
    <row r="10" ht="28" customHeight="1" spans="1:23">
      <c r="A10" s="10"/>
      <c r="B10" s="10"/>
      <c r="C10" s="10" t="s">
        <v>246</v>
      </c>
      <c r="D10" s="10"/>
      <c r="E10" s="10"/>
      <c r="F10" s="10"/>
      <c r="G10" s="10"/>
      <c r="H10" s="10"/>
      <c r="I10" s="67">
        <v>50000</v>
      </c>
      <c r="J10" s="67">
        <v>50000</v>
      </c>
      <c r="K10" s="67">
        <v>50000</v>
      </c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ht="28" customHeight="1" spans="1:23">
      <c r="A11" s="10" t="s">
        <v>247</v>
      </c>
      <c r="B11" s="10" t="s">
        <v>248</v>
      </c>
      <c r="C11" s="10" t="s">
        <v>246</v>
      </c>
      <c r="D11" s="10" t="s">
        <v>56</v>
      </c>
      <c r="E11" s="10" t="s">
        <v>76</v>
      </c>
      <c r="F11" s="10" t="s">
        <v>77</v>
      </c>
      <c r="G11" s="10" t="s">
        <v>201</v>
      </c>
      <c r="H11" s="10" t="s">
        <v>202</v>
      </c>
      <c r="I11" s="67">
        <v>16000</v>
      </c>
      <c r="J11" s="67">
        <v>16000</v>
      </c>
      <c r="K11" s="67">
        <v>16000</v>
      </c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ht="28" customHeight="1" spans="1:23">
      <c r="A12" s="10" t="s">
        <v>247</v>
      </c>
      <c r="B12" s="10" t="s">
        <v>248</v>
      </c>
      <c r="C12" s="10" t="s">
        <v>246</v>
      </c>
      <c r="D12" s="10" t="s">
        <v>56</v>
      </c>
      <c r="E12" s="10" t="s">
        <v>76</v>
      </c>
      <c r="F12" s="10" t="s">
        <v>77</v>
      </c>
      <c r="G12" s="10" t="s">
        <v>201</v>
      </c>
      <c r="H12" s="10" t="s">
        <v>202</v>
      </c>
      <c r="I12" s="67">
        <v>20000</v>
      </c>
      <c r="J12" s="67">
        <v>20000</v>
      </c>
      <c r="K12" s="67">
        <v>20000</v>
      </c>
      <c r="L12" s="67"/>
      <c r="M12" s="67"/>
      <c r="N12" s="67"/>
      <c r="O12" s="67"/>
      <c r="P12" s="41"/>
      <c r="Q12" s="67"/>
      <c r="R12" s="67"/>
      <c r="S12" s="67"/>
      <c r="T12" s="67"/>
      <c r="U12" s="67"/>
      <c r="V12" s="67"/>
      <c r="W12" s="67"/>
    </row>
    <row r="13" ht="28" customHeight="1" spans="1:23">
      <c r="A13" s="10" t="s">
        <v>247</v>
      </c>
      <c r="B13" s="10" t="s">
        <v>248</v>
      </c>
      <c r="C13" s="10" t="s">
        <v>246</v>
      </c>
      <c r="D13" s="10" t="s">
        <v>56</v>
      </c>
      <c r="E13" s="10" t="s">
        <v>76</v>
      </c>
      <c r="F13" s="10" t="s">
        <v>77</v>
      </c>
      <c r="G13" s="10" t="s">
        <v>201</v>
      </c>
      <c r="H13" s="10" t="s">
        <v>202</v>
      </c>
      <c r="I13" s="67">
        <v>8000</v>
      </c>
      <c r="J13" s="67">
        <v>8000</v>
      </c>
      <c r="K13" s="67">
        <v>8000</v>
      </c>
      <c r="L13" s="67"/>
      <c r="M13" s="67"/>
      <c r="N13" s="67"/>
      <c r="O13" s="67"/>
      <c r="P13" s="41"/>
      <c r="Q13" s="67"/>
      <c r="R13" s="67"/>
      <c r="S13" s="67"/>
      <c r="T13" s="67"/>
      <c r="U13" s="67"/>
      <c r="V13" s="67"/>
      <c r="W13" s="67"/>
    </row>
    <row r="14" ht="28" customHeight="1" spans="1:23">
      <c r="A14" s="10" t="s">
        <v>247</v>
      </c>
      <c r="B14" s="10" t="s">
        <v>248</v>
      </c>
      <c r="C14" s="10" t="s">
        <v>246</v>
      </c>
      <c r="D14" s="10" t="s">
        <v>56</v>
      </c>
      <c r="E14" s="10" t="s">
        <v>76</v>
      </c>
      <c r="F14" s="10" t="s">
        <v>77</v>
      </c>
      <c r="G14" s="10" t="s">
        <v>201</v>
      </c>
      <c r="H14" s="10" t="s">
        <v>202</v>
      </c>
      <c r="I14" s="67">
        <v>6000</v>
      </c>
      <c r="J14" s="67">
        <v>6000</v>
      </c>
      <c r="K14" s="67">
        <v>6000</v>
      </c>
      <c r="L14" s="67"/>
      <c r="M14" s="67"/>
      <c r="N14" s="67"/>
      <c r="O14" s="67"/>
      <c r="P14" s="41"/>
      <c r="Q14" s="67"/>
      <c r="R14" s="67"/>
      <c r="S14" s="67"/>
      <c r="T14" s="67"/>
      <c r="U14" s="67"/>
      <c r="V14" s="67"/>
      <c r="W14" s="67"/>
    </row>
    <row r="15" ht="28" customHeight="1" spans="1:23">
      <c r="A15" s="41"/>
      <c r="B15" s="41"/>
      <c r="C15" s="10" t="s">
        <v>249</v>
      </c>
      <c r="D15" s="41"/>
      <c r="E15" s="41"/>
      <c r="F15" s="41"/>
      <c r="G15" s="41"/>
      <c r="H15" s="41"/>
      <c r="I15" s="67">
        <v>500000</v>
      </c>
      <c r="J15" s="67">
        <v>500000</v>
      </c>
      <c r="K15" s="67">
        <v>500000</v>
      </c>
      <c r="L15" s="67"/>
      <c r="M15" s="67"/>
      <c r="N15" s="67"/>
      <c r="O15" s="67"/>
      <c r="P15" s="41"/>
      <c r="Q15" s="67"/>
      <c r="R15" s="67"/>
      <c r="S15" s="67"/>
      <c r="T15" s="67"/>
      <c r="U15" s="67"/>
      <c r="V15" s="67"/>
      <c r="W15" s="67"/>
    </row>
    <row r="16" ht="28" customHeight="1" spans="1:23">
      <c r="A16" s="10" t="s">
        <v>247</v>
      </c>
      <c r="B16" s="10" t="s">
        <v>250</v>
      </c>
      <c r="C16" s="10" t="s">
        <v>249</v>
      </c>
      <c r="D16" s="10" t="s">
        <v>56</v>
      </c>
      <c r="E16" s="10" t="s">
        <v>76</v>
      </c>
      <c r="F16" s="10" t="s">
        <v>77</v>
      </c>
      <c r="G16" s="10" t="s">
        <v>189</v>
      </c>
      <c r="H16" s="10" t="s">
        <v>190</v>
      </c>
      <c r="I16" s="67">
        <v>110000</v>
      </c>
      <c r="J16" s="67">
        <v>110000</v>
      </c>
      <c r="K16" s="67">
        <v>110000</v>
      </c>
      <c r="L16" s="67"/>
      <c r="M16" s="67"/>
      <c r="N16" s="67"/>
      <c r="O16" s="67"/>
      <c r="P16" s="41"/>
      <c r="Q16" s="67"/>
      <c r="R16" s="67"/>
      <c r="S16" s="67"/>
      <c r="T16" s="67"/>
      <c r="U16" s="67"/>
      <c r="V16" s="67"/>
      <c r="W16" s="67"/>
    </row>
    <row r="17" ht="28" customHeight="1" spans="1:23">
      <c r="A17" s="10" t="s">
        <v>247</v>
      </c>
      <c r="B17" s="10" t="s">
        <v>250</v>
      </c>
      <c r="C17" s="10" t="s">
        <v>249</v>
      </c>
      <c r="D17" s="10" t="s">
        <v>56</v>
      </c>
      <c r="E17" s="10" t="s">
        <v>76</v>
      </c>
      <c r="F17" s="10" t="s">
        <v>77</v>
      </c>
      <c r="G17" s="10" t="s">
        <v>189</v>
      </c>
      <c r="H17" s="10" t="s">
        <v>190</v>
      </c>
      <c r="I17" s="67">
        <v>100000</v>
      </c>
      <c r="J17" s="67">
        <v>100000</v>
      </c>
      <c r="K17" s="67">
        <v>100000</v>
      </c>
      <c r="L17" s="67"/>
      <c r="M17" s="67"/>
      <c r="N17" s="67"/>
      <c r="O17" s="67"/>
      <c r="P17" s="41"/>
      <c r="Q17" s="67"/>
      <c r="R17" s="67"/>
      <c r="S17" s="67"/>
      <c r="T17" s="67"/>
      <c r="U17" s="67"/>
      <c r="V17" s="67"/>
      <c r="W17" s="67"/>
    </row>
    <row r="18" ht="28" customHeight="1" spans="1:23">
      <c r="A18" s="10" t="s">
        <v>247</v>
      </c>
      <c r="B18" s="10" t="s">
        <v>250</v>
      </c>
      <c r="C18" s="10" t="s">
        <v>249</v>
      </c>
      <c r="D18" s="10" t="s">
        <v>56</v>
      </c>
      <c r="E18" s="10" t="s">
        <v>76</v>
      </c>
      <c r="F18" s="10" t="s">
        <v>77</v>
      </c>
      <c r="G18" s="10" t="s">
        <v>191</v>
      </c>
      <c r="H18" s="10" t="s">
        <v>192</v>
      </c>
      <c r="I18" s="67">
        <v>80000</v>
      </c>
      <c r="J18" s="67">
        <v>80000</v>
      </c>
      <c r="K18" s="67">
        <v>80000</v>
      </c>
      <c r="L18" s="67"/>
      <c r="M18" s="67"/>
      <c r="N18" s="67"/>
      <c r="O18" s="67"/>
      <c r="P18" s="41"/>
      <c r="Q18" s="67"/>
      <c r="R18" s="67"/>
      <c r="S18" s="67"/>
      <c r="T18" s="67"/>
      <c r="U18" s="67"/>
      <c r="V18" s="67"/>
      <c r="W18" s="67"/>
    </row>
    <row r="19" ht="28" customHeight="1" spans="1:23">
      <c r="A19" s="10" t="s">
        <v>247</v>
      </c>
      <c r="B19" s="10" t="s">
        <v>250</v>
      </c>
      <c r="C19" s="10" t="s">
        <v>249</v>
      </c>
      <c r="D19" s="10" t="s">
        <v>56</v>
      </c>
      <c r="E19" s="10" t="s">
        <v>76</v>
      </c>
      <c r="F19" s="10" t="s">
        <v>77</v>
      </c>
      <c r="G19" s="10" t="s">
        <v>251</v>
      </c>
      <c r="H19" s="10" t="s">
        <v>252</v>
      </c>
      <c r="I19" s="67">
        <v>20000</v>
      </c>
      <c r="J19" s="67">
        <v>20000</v>
      </c>
      <c r="K19" s="67">
        <v>20000</v>
      </c>
      <c r="L19" s="67"/>
      <c r="M19" s="67"/>
      <c r="N19" s="67"/>
      <c r="O19" s="67"/>
      <c r="P19" s="41"/>
      <c r="Q19" s="67"/>
      <c r="R19" s="67"/>
      <c r="S19" s="67"/>
      <c r="T19" s="67"/>
      <c r="U19" s="67"/>
      <c r="V19" s="67"/>
      <c r="W19" s="67"/>
    </row>
    <row r="20" ht="28" customHeight="1" spans="1:23">
      <c r="A20" s="10" t="s">
        <v>247</v>
      </c>
      <c r="B20" s="10" t="s">
        <v>250</v>
      </c>
      <c r="C20" s="10" t="s">
        <v>249</v>
      </c>
      <c r="D20" s="10" t="s">
        <v>56</v>
      </c>
      <c r="E20" s="10" t="s">
        <v>76</v>
      </c>
      <c r="F20" s="10" t="s">
        <v>77</v>
      </c>
      <c r="G20" s="10" t="s">
        <v>193</v>
      </c>
      <c r="H20" s="10" t="s">
        <v>194</v>
      </c>
      <c r="I20" s="67">
        <v>10000</v>
      </c>
      <c r="J20" s="67">
        <v>10000</v>
      </c>
      <c r="K20" s="67">
        <v>10000</v>
      </c>
      <c r="L20" s="67"/>
      <c r="M20" s="67"/>
      <c r="N20" s="67"/>
      <c r="O20" s="67"/>
      <c r="P20" s="41"/>
      <c r="Q20" s="67"/>
      <c r="R20" s="67"/>
      <c r="S20" s="67"/>
      <c r="T20" s="67"/>
      <c r="U20" s="67"/>
      <c r="V20" s="67"/>
      <c r="W20" s="67"/>
    </row>
    <row r="21" ht="28" customHeight="1" spans="1:23">
      <c r="A21" s="10" t="s">
        <v>247</v>
      </c>
      <c r="B21" s="10" t="s">
        <v>250</v>
      </c>
      <c r="C21" s="10" t="s">
        <v>249</v>
      </c>
      <c r="D21" s="10" t="s">
        <v>56</v>
      </c>
      <c r="E21" s="10" t="s">
        <v>76</v>
      </c>
      <c r="F21" s="10" t="s">
        <v>77</v>
      </c>
      <c r="G21" s="10" t="s">
        <v>197</v>
      </c>
      <c r="H21" s="10" t="s">
        <v>198</v>
      </c>
      <c r="I21" s="67">
        <v>40000</v>
      </c>
      <c r="J21" s="67">
        <v>40000</v>
      </c>
      <c r="K21" s="67">
        <v>40000</v>
      </c>
      <c r="L21" s="67"/>
      <c r="M21" s="67"/>
      <c r="N21" s="67"/>
      <c r="O21" s="67"/>
      <c r="P21" s="41"/>
      <c r="Q21" s="67"/>
      <c r="R21" s="67"/>
      <c r="S21" s="67"/>
      <c r="T21" s="67"/>
      <c r="U21" s="67"/>
      <c r="V21" s="67"/>
      <c r="W21" s="67"/>
    </row>
    <row r="22" ht="28" customHeight="1" spans="1:23">
      <c r="A22" s="10" t="s">
        <v>247</v>
      </c>
      <c r="B22" s="10" t="s">
        <v>250</v>
      </c>
      <c r="C22" s="10" t="s">
        <v>249</v>
      </c>
      <c r="D22" s="10" t="s">
        <v>56</v>
      </c>
      <c r="E22" s="10" t="s">
        <v>76</v>
      </c>
      <c r="F22" s="10" t="s">
        <v>77</v>
      </c>
      <c r="G22" s="10" t="s">
        <v>199</v>
      </c>
      <c r="H22" s="10" t="s">
        <v>200</v>
      </c>
      <c r="I22" s="67">
        <v>20000</v>
      </c>
      <c r="J22" s="67">
        <v>20000</v>
      </c>
      <c r="K22" s="67">
        <v>20000</v>
      </c>
      <c r="L22" s="67"/>
      <c r="M22" s="67"/>
      <c r="N22" s="67"/>
      <c r="O22" s="67"/>
      <c r="P22" s="41"/>
      <c r="Q22" s="67"/>
      <c r="R22" s="67"/>
      <c r="S22" s="67"/>
      <c r="T22" s="67"/>
      <c r="U22" s="67"/>
      <c r="V22" s="67"/>
      <c r="W22" s="67"/>
    </row>
    <row r="23" ht="28" customHeight="1" spans="1:23">
      <c r="A23" s="10" t="s">
        <v>247</v>
      </c>
      <c r="B23" s="10" t="s">
        <v>250</v>
      </c>
      <c r="C23" s="10" t="s">
        <v>249</v>
      </c>
      <c r="D23" s="10" t="s">
        <v>56</v>
      </c>
      <c r="E23" s="10" t="s">
        <v>76</v>
      </c>
      <c r="F23" s="10" t="s">
        <v>77</v>
      </c>
      <c r="G23" s="10" t="s">
        <v>201</v>
      </c>
      <c r="H23" s="10" t="s">
        <v>202</v>
      </c>
      <c r="I23" s="67">
        <v>40000</v>
      </c>
      <c r="J23" s="67">
        <v>40000</v>
      </c>
      <c r="K23" s="67">
        <v>40000</v>
      </c>
      <c r="L23" s="67"/>
      <c r="M23" s="67"/>
      <c r="N23" s="67"/>
      <c r="O23" s="67"/>
      <c r="P23" s="41"/>
      <c r="Q23" s="67"/>
      <c r="R23" s="67"/>
      <c r="S23" s="67"/>
      <c r="T23" s="67"/>
      <c r="U23" s="67"/>
      <c r="V23" s="67"/>
      <c r="W23" s="67"/>
    </row>
    <row r="24" ht="28" customHeight="1" spans="1:23">
      <c r="A24" s="10" t="s">
        <v>247</v>
      </c>
      <c r="B24" s="10" t="s">
        <v>250</v>
      </c>
      <c r="C24" s="10" t="s">
        <v>249</v>
      </c>
      <c r="D24" s="10" t="s">
        <v>56</v>
      </c>
      <c r="E24" s="10" t="s">
        <v>76</v>
      </c>
      <c r="F24" s="10" t="s">
        <v>77</v>
      </c>
      <c r="G24" s="10" t="s">
        <v>182</v>
      </c>
      <c r="H24" s="10" t="s">
        <v>183</v>
      </c>
      <c r="I24" s="67">
        <v>40000</v>
      </c>
      <c r="J24" s="67">
        <v>40000</v>
      </c>
      <c r="K24" s="67">
        <v>40000</v>
      </c>
      <c r="L24" s="67"/>
      <c r="M24" s="67"/>
      <c r="N24" s="67"/>
      <c r="O24" s="67"/>
      <c r="P24" s="41"/>
      <c r="Q24" s="67"/>
      <c r="R24" s="67"/>
      <c r="S24" s="67"/>
      <c r="T24" s="67"/>
      <c r="U24" s="67"/>
      <c r="V24" s="67"/>
      <c r="W24" s="67"/>
    </row>
    <row r="25" ht="28" customHeight="1" spans="1:23">
      <c r="A25" s="10" t="s">
        <v>247</v>
      </c>
      <c r="B25" s="10" t="s">
        <v>250</v>
      </c>
      <c r="C25" s="10" t="s">
        <v>249</v>
      </c>
      <c r="D25" s="10" t="s">
        <v>56</v>
      </c>
      <c r="E25" s="10" t="s">
        <v>76</v>
      </c>
      <c r="F25" s="10" t="s">
        <v>77</v>
      </c>
      <c r="G25" s="10" t="s">
        <v>203</v>
      </c>
      <c r="H25" s="10" t="s">
        <v>204</v>
      </c>
      <c r="I25" s="67">
        <v>40000</v>
      </c>
      <c r="J25" s="67">
        <v>40000</v>
      </c>
      <c r="K25" s="67">
        <v>40000</v>
      </c>
      <c r="L25" s="67"/>
      <c r="M25" s="67"/>
      <c r="N25" s="67"/>
      <c r="O25" s="67"/>
      <c r="P25" s="41"/>
      <c r="Q25" s="67"/>
      <c r="R25" s="67"/>
      <c r="S25" s="67"/>
      <c r="T25" s="67"/>
      <c r="U25" s="67"/>
      <c r="V25" s="67"/>
      <c r="W25" s="67"/>
    </row>
    <row r="26" ht="28" customHeight="1" spans="1:23">
      <c r="A26" s="63" t="s">
        <v>32</v>
      </c>
      <c r="B26" s="63"/>
      <c r="C26" s="63"/>
      <c r="D26" s="63"/>
      <c r="E26" s="63"/>
      <c r="F26" s="63"/>
      <c r="G26" s="63"/>
      <c r="H26" s="63"/>
      <c r="I26" s="67">
        <v>550000</v>
      </c>
      <c r="J26" s="67">
        <v>550000</v>
      </c>
      <c r="K26" s="67">
        <v>550000</v>
      </c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ht="28" customHeight="1"/>
    <row r="28" ht="28" customHeight="1"/>
  </sheetData>
  <mergeCells count="30">
    <mergeCell ref="U2:W2"/>
    <mergeCell ref="A3:W3"/>
    <mergeCell ref="A4:H4"/>
    <mergeCell ref="U4:W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554861111111111" right="0.554861111111111" top="1" bottom="0.60625" header="0.5" footer="0.5"/>
  <pageSetup paperSize="9" scale="65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9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8.85" defaultRowHeight="15" customHeight="1"/>
  <cols>
    <col min="1" max="1" width="27.625" style="37" customWidth="1"/>
    <col min="2" max="2" width="48.25" style="37" customWidth="1"/>
    <col min="3" max="3" width="10.75" style="37" customWidth="1"/>
    <col min="4" max="4" width="12.75" style="37" customWidth="1"/>
    <col min="5" max="5" width="26.125" style="37" customWidth="1"/>
    <col min="6" max="6" width="7.625" style="37" customWidth="1"/>
    <col min="7" max="7" width="5.875" style="37" customWidth="1"/>
    <col min="8" max="8" width="7.625" style="37" customWidth="1"/>
    <col min="9" max="9" width="8.25" style="37" customWidth="1"/>
    <col min="10" max="10" width="45.375" style="37" customWidth="1"/>
    <col min="11" max="16384" width="8.85" style="37"/>
  </cols>
  <sheetData>
    <row r="1" customHeight="1" spans="1:10">
      <c r="A1" s="21" t="s">
        <v>253</v>
      </c>
      <c r="B1" s="21"/>
      <c r="C1" s="21"/>
      <c r="D1" s="21"/>
      <c r="E1" s="21"/>
      <c r="F1" s="21"/>
      <c r="G1" s="21"/>
      <c r="H1" s="21"/>
      <c r="I1" s="21"/>
      <c r="J1" s="21"/>
    </row>
    <row r="2" ht="45" customHeight="1" spans="1:10">
      <c r="A2" s="31" t="s">
        <v>254</v>
      </c>
      <c r="B2" s="31"/>
      <c r="C2" s="31"/>
      <c r="D2" s="31"/>
      <c r="E2" s="31"/>
      <c r="F2" s="31"/>
      <c r="G2" s="31"/>
      <c r="H2" s="31"/>
      <c r="I2" s="31"/>
      <c r="J2" s="31"/>
    </row>
    <row r="3" ht="20.25" customHeight="1" spans="1:10">
      <c r="A3" s="39" t="str">
        <f>"单位名称："&amp;"玉溪市江川区人民政府办公室"</f>
        <v>单位名称：玉溪市江川区人民政府办公室</v>
      </c>
      <c r="B3" s="39"/>
      <c r="C3" s="39"/>
      <c r="D3" s="39"/>
      <c r="E3" s="39"/>
      <c r="F3" s="39"/>
      <c r="G3" s="39"/>
      <c r="H3" s="39"/>
      <c r="I3" s="39"/>
      <c r="J3" s="39"/>
    </row>
    <row r="4" ht="20.25" customHeight="1" spans="1:10">
      <c r="A4" s="32" t="s">
        <v>255</v>
      </c>
      <c r="B4" s="32" t="s">
        <v>256</v>
      </c>
      <c r="C4" s="32" t="s">
        <v>257</v>
      </c>
      <c r="D4" s="32" t="s">
        <v>258</v>
      </c>
      <c r="E4" s="32" t="s">
        <v>259</v>
      </c>
      <c r="F4" s="32" t="s">
        <v>260</v>
      </c>
      <c r="G4" s="32" t="s">
        <v>261</v>
      </c>
      <c r="H4" s="32" t="s">
        <v>262</v>
      </c>
      <c r="I4" s="32" t="s">
        <v>263</v>
      </c>
      <c r="J4" s="32" t="s">
        <v>264</v>
      </c>
    </row>
    <row r="5" ht="32" customHeight="1" spans="1:10">
      <c r="A5" s="32"/>
      <c r="B5" s="32"/>
      <c r="C5" s="32"/>
      <c r="D5" s="32"/>
      <c r="E5" s="32"/>
      <c r="F5" s="32"/>
      <c r="G5" s="32"/>
      <c r="H5" s="32"/>
      <c r="I5" s="32"/>
      <c r="J5" s="32"/>
    </row>
    <row r="6" ht="20.25" customHeight="1" spans="1:10">
      <c r="A6" s="53">
        <v>1</v>
      </c>
      <c r="B6" s="5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</row>
    <row r="7" ht="20.25" customHeight="1" spans="1:10">
      <c r="A7" s="54" t="s">
        <v>56</v>
      </c>
      <c r="B7" s="55"/>
      <c r="C7" s="41"/>
      <c r="E7" s="42"/>
      <c r="F7" s="42"/>
      <c r="G7" s="42"/>
      <c r="H7" s="42"/>
      <c r="I7" s="42"/>
      <c r="J7" s="42"/>
    </row>
    <row r="8" ht="75" customHeight="1" spans="1:10">
      <c r="A8" s="56" t="s">
        <v>246</v>
      </c>
      <c r="B8" s="56" t="s">
        <v>265</v>
      </c>
      <c r="C8" s="25"/>
      <c r="D8" s="25"/>
      <c r="E8" s="42"/>
      <c r="F8" s="42"/>
      <c r="G8" s="42"/>
      <c r="H8" s="42"/>
      <c r="I8" s="42"/>
      <c r="J8" s="42"/>
    </row>
    <row r="9" ht="26" customHeight="1" spans="1:10">
      <c r="A9" s="41"/>
      <c r="B9" s="41"/>
      <c r="C9" s="41" t="s">
        <v>266</v>
      </c>
      <c r="D9" s="57" t="s">
        <v>267</v>
      </c>
      <c r="E9" s="58" t="s">
        <v>268</v>
      </c>
      <c r="F9" s="43" t="s">
        <v>269</v>
      </c>
      <c r="G9" s="25" t="s">
        <v>46</v>
      </c>
      <c r="H9" s="43" t="s">
        <v>270</v>
      </c>
      <c r="I9" s="43" t="s">
        <v>271</v>
      </c>
      <c r="J9" s="58" t="s">
        <v>272</v>
      </c>
    </row>
    <row r="10" ht="25" customHeight="1" spans="1:10">
      <c r="A10" s="41"/>
      <c r="B10" s="41"/>
      <c r="C10" s="41" t="s">
        <v>266</v>
      </c>
      <c r="D10" s="57" t="s">
        <v>267</v>
      </c>
      <c r="E10" s="58" t="s">
        <v>273</v>
      </c>
      <c r="F10" s="43" t="s">
        <v>269</v>
      </c>
      <c r="G10" s="25" t="s">
        <v>46</v>
      </c>
      <c r="H10" s="43" t="s">
        <v>274</v>
      </c>
      <c r="I10" s="43" t="s">
        <v>271</v>
      </c>
      <c r="J10" s="58" t="s">
        <v>275</v>
      </c>
    </row>
    <row r="11" ht="23" customHeight="1" spans="1:10">
      <c r="A11" s="41"/>
      <c r="B11" s="41"/>
      <c r="C11" s="41" t="s">
        <v>266</v>
      </c>
      <c r="D11" s="57" t="s">
        <v>276</v>
      </c>
      <c r="E11" s="58" t="s">
        <v>277</v>
      </c>
      <c r="F11" s="43" t="s">
        <v>269</v>
      </c>
      <c r="G11" s="25" t="s">
        <v>278</v>
      </c>
      <c r="H11" s="43" t="s">
        <v>279</v>
      </c>
      <c r="I11" s="43" t="s">
        <v>271</v>
      </c>
      <c r="J11" s="58" t="s">
        <v>280</v>
      </c>
    </row>
    <row r="12" ht="37" customHeight="1" spans="1:10">
      <c r="A12" s="41"/>
      <c r="B12" s="41"/>
      <c r="C12" s="41" t="s">
        <v>281</v>
      </c>
      <c r="D12" s="57" t="s">
        <v>282</v>
      </c>
      <c r="E12" s="58" t="s">
        <v>283</v>
      </c>
      <c r="F12" s="43" t="s">
        <v>284</v>
      </c>
      <c r="G12" s="25" t="s">
        <v>285</v>
      </c>
      <c r="H12" s="43" t="s">
        <v>286</v>
      </c>
      <c r="I12" s="43" t="s">
        <v>271</v>
      </c>
      <c r="J12" s="58" t="s">
        <v>287</v>
      </c>
    </row>
    <row r="13" ht="39" customHeight="1" spans="1:10">
      <c r="A13" s="41"/>
      <c r="B13" s="41"/>
      <c r="C13" s="41" t="s">
        <v>288</v>
      </c>
      <c r="D13" s="57" t="s">
        <v>289</v>
      </c>
      <c r="E13" s="58" t="s">
        <v>290</v>
      </c>
      <c r="F13" s="43" t="s">
        <v>284</v>
      </c>
      <c r="G13" s="25" t="s">
        <v>285</v>
      </c>
      <c r="H13" s="43" t="s">
        <v>286</v>
      </c>
      <c r="I13" s="43" t="s">
        <v>271</v>
      </c>
      <c r="J13" s="58" t="s">
        <v>291</v>
      </c>
    </row>
    <row r="14" ht="119" customHeight="1" spans="1:10">
      <c r="A14" s="41" t="s">
        <v>249</v>
      </c>
      <c r="B14" s="41" t="s">
        <v>292</v>
      </c>
      <c r="C14" s="41"/>
      <c r="D14" s="41"/>
      <c r="E14" s="41"/>
      <c r="F14" s="41"/>
      <c r="G14" s="41"/>
      <c r="H14" s="41"/>
      <c r="I14" s="41"/>
      <c r="J14" s="41"/>
    </row>
    <row r="15" ht="23" customHeight="1" spans="1:10">
      <c r="A15" s="41"/>
      <c r="B15" s="41"/>
      <c r="C15" s="41" t="s">
        <v>266</v>
      </c>
      <c r="D15" s="57" t="s">
        <v>267</v>
      </c>
      <c r="E15" s="58" t="s">
        <v>293</v>
      </c>
      <c r="F15" s="43" t="s">
        <v>269</v>
      </c>
      <c r="G15" s="25" t="s">
        <v>294</v>
      </c>
      <c r="H15" s="43" t="s">
        <v>295</v>
      </c>
      <c r="I15" s="43" t="s">
        <v>271</v>
      </c>
      <c r="J15" s="58" t="s">
        <v>296</v>
      </c>
    </row>
    <row r="16" ht="23" customHeight="1" spans="1:10">
      <c r="A16" s="41"/>
      <c r="B16" s="41"/>
      <c r="C16" s="41" t="s">
        <v>266</v>
      </c>
      <c r="D16" s="57" t="s">
        <v>276</v>
      </c>
      <c r="E16" s="58" t="s">
        <v>297</v>
      </c>
      <c r="F16" s="43" t="s">
        <v>298</v>
      </c>
      <c r="G16" s="25" t="s">
        <v>285</v>
      </c>
      <c r="H16" s="43" t="s">
        <v>286</v>
      </c>
      <c r="I16" s="43" t="s">
        <v>271</v>
      </c>
      <c r="J16" s="58" t="s">
        <v>299</v>
      </c>
    </row>
    <row r="17" ht="23" customHeight="1" spans="1:10">
      <c r="A17" s="41"/>
      <c r="B17" s="41"/>
      <c r="C17" s="41" t="s">
        <v>266</v>
      </c>
      <c r="D17" s="57" t="s">
        <v>276</v>
      </c>
      <c r="E17" s="58" t="s">
        <v>300</v>
      </c>
      <c r="F17" s="43" t="s">
        <v>269</v>
      </c>
      <c r="G17" s="25" t="s">
        <v>278</v>
      </c>
      <c r="H17" s="43" t="s">
        <v>279</v>
      </c>
      <c r="I17" s="43" t="s">
        <v>271</v>
      </c>
      <c r="J17" s="58" t="s">
        <v>301</v>
      </c>
    </row>
    <row r="18" ht="23" customHeight="1" spans="1:10">
      <c r="A18" s="41"/>
      <c r="B18" s="41"/>
      <c r="C18" s="41" t="s">
        <v>281</v>
      </c>
      <c r="D18" s="57" t="s">
        <v>282</v>
      </c>
      <c r="E18" s="58" t="s">
        <v>302</v>
      </c>
      <c r="F18" s="43" t="s">
        <v>284</v>
      </c>
      <c r="G18" s="25" t="s">
        <v>303</v>
      </c>
      <c r="H18" s="43" t="s">
        <v>286</v>
      </c>
      <c r="I18" s="43" t="s">
        <v>271</v>
      </c>
      <c r="J18" s="58" t="s">
        <v>304</v>
      </c>
    </row>
    <row r="19" ht="23" customHeight="1" spans="1:10">
      <c r="A19" s="41"/>
      <c r="B19" s="41"/>
      <c r="C19" s="41" t="s">
        <v>288</v>
      </c>
      <c r="D19" s="57" t="s">
        <v>289</v>
      </c>
      <c r="E19" s="58" t="s">
        <v>305</v>
      </c>
      <c r="F19" s="43" t="s">
        <v>284</v>
      </c>
      <c r="G19" s="25" t="s">
        <v>303</v>
      </c>
      <c r="H19" s="43" t="s">
        <v>286</v>
      </c>
      <c r="I19" s="43" t="s">
        <v>271</v>
      </c>
      <c r="J19" s="58" t="s">
        <v>306</v>
      </c>
    </row>
  </sheetData>
  <mergeCells count="14">
    <mergeCell ref="A1:J1"/>
    <mergeCell ref="A2:J2"/>
    <mergeCell ref="A3:J3"/>
    <mergeCell ref="A7:B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1388888888889" right="0.554861111111111" top="1" bottom="0.802777777777778" header="0.5" footer="0.5"/>
  <pageSetup paperSize="9" scale="67" pageOrder="overThenDown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jczfkj</cp:lastModifiedBy>
  <dcterms:created xsi:type="dcterms:W3CDTF">2025-04-25T01:55:00Z</dcterms:created>
  <dcterms:modified xsi:type="dcterms:W3CDTF">2025-04-25T07:34:41Z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2138AA2518234434A8D173E0EC54AB30_13</vt:lpwstr>
  </property>
  <property fmtid="{D5CDD505-2E9C-101B-9397-08002B2CF9AE}" pid="3" name="KSOProductBuildVer">
    <vt:lpwstr>2052-12.1.0.19302</vt:lpwstr>
  </property>
</Properties>
</file>