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2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<sst xmlns="http://schemas.openxmlformats.org/spreadsheetml/2006/main" count="801" uniqueCount="313">
  <si>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</si>
  <si>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</si>
  <si>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</si>
  <si>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</si>
  <si>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</si>
  <si>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</si>
  <si>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</si>
  <si>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</si>
  <si>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</si>
  <si>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</si>
  <si>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</si>
  <si>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</si>
  <si>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</si>
  <si>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</si>
  <si>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</si>
  <si>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</si>
  <si>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</si>
  <si>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</si>
  <si>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</si>
  <si>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</si>
  <si>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</si>
  <si>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</si>
  <si>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</si>
  <si>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</si>
  <si>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</si>
  <si>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</si>
  <si>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</si>
  <si>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</si>
  <si>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</si>
  <si>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</si>
  <si>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</si>
  <si>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</si>
  <si>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</si>
  <si>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</si>
  <si>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</si>
  <si>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</si>
  <si>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</si>
  <si>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</si>
  <si>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</si>
  <si>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</si>
  <si>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</si>
  <si>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</si>
  <si>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</si>
  <si>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</si>
  <si>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</si>
  <si>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</si>
  <si>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</si>
  <si>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</si>
  <si>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</si>
  <si>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</si>
  <si>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</si>
  <si>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</si>
  <si>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</si>
  <si>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</si>
  <si>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</si>
  <si>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360004</t>
  </si>
  <si>
    <t>玉溪市江川区公共资源交易中心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</si>
  <si>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</si>
  <si>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</si>
  <si>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</si>
  <si>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</si>
  <si>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</si>
  <si>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</si>
  <si>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</si>
  <si>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</si>
  <si>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</si>
  <si>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</si>
  <si>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</si>
  <si>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</si>
  <si>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</si>
  <si>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</si>
  <si>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</si>
  <si>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</si>
  <si>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</si>
  <si>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</si>
  <si>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</si>
  <si>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</si>
  <si>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</si>
  <si>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</si>
  <si>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</si>
  <si>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</si>
  <si>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</si>
  <si>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</si>
  <si>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</si>
  <si>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</si>
  <si>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</si>
  <si>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</si>
  <si>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</si>
  <si>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</si>
  <si>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</si>
  <si>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</si>
  <si>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</si>
  <si>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</si>
  <si>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</si>
  <si>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</si>
  <si>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</si>
  <si>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</si>
  <si>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</si>
  <si>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</si>
  <si>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</si>
  <si>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</si>
  <si>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</si>
  <si>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</si>
  <si>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</si>
  <si>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</si>
  <si>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</si>
  <si>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</si>
  <si>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</si>
  <si>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</si>
  <si>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</si>
  <si>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</si>
  <si>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</si>
  <si>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</si>
  <si>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</si>
  <si>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</si>
  <si>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</si>
  <si>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</si>
  <si>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</si>
  <si>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</si>
  <si>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</si>
  <si>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</si>
  <si>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</si>
  <si>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</si>
  <si>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</si>
  <si>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</si>
  <si>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</si>
  <si>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</si>
  <si>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</si>
  <si>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</si>
  <si>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</si>
  <si>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</si>
  <si>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</si>
  <si>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</si>
  <si>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</si>
  <si>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</si>
  <si>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</si>
  <si>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</si>
  <si>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</si>
  <si>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</si>
  <si>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</si>
  <si>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</si>
  <si>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</si>
  <si>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</si>
  <si>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530421210000000014556</t>
  </si>
  <si>
    <t>事业人员支出工资</t>
  </si>
  <si>
    <t>30101</t>
  </si>
  <si>
    <t>基本工资</t>
  </si>
  <si>
    <t>30102</t>
  </si>
  <si>
    <t>津贴补贴</t>
  </si>
  <si>
    <t>30107</t>
  </si>
  <si>
    <t>绩效工资</t>
  </si>
  <si>
    <t>530421210000000014557</t>
  </si>
  <si>
    <t>社会保障缴费</t>
  </si>
  <si>
    <t>30112</t>
  </si>
  <si>
    <t>其他社会保障缴费</t>
  </si>
  <si>
    <t>30108</t>
  </si>
  <si>
    <t>机关事业单位基本养老保险缴费</t>
  </si>
  <si>
    <t>30110</t>
  </si>
  <si>
    <t>职工基本医疗保险缴费</t>
  </si>
  <si>
    <t>30111</t>
  </si>
  <si>
    <t>公务员医疗补助缴费</t>
  </si>
  <si>
    <t>530421210000000014558</t>
  </si>
  <si>
    <t>30113</t>
  </si>
  <si>
    <t>530421210000000014561</t>
  </si>
  <si>
    <t>工会经费</t>
  </si>
  <si>
    <t>30228</t>
  </si>
  <si>
    <t>530421210000000014562</t>
  </si>
  <si>
    <t>一般公用经费</t>
  </si>
  <si>
    <t>30201</t>
  </si>
  <si>
    <t>办公费</t>
  </si>
  <si>
    <t>30202</t>
  </si>
  <si>
    <t>印刷费</t>
  </si>
  <si>
    <t>30211</t>
  </si>
  <si>
    <t>差旅费</t>
  </si>
  <si>
    <t>30216</t>
  </si>
  <si>
    <t>培训费</t>
  </si>
  <si>
    <t>30299</t>
  </si>
  <si>
    <t>其他商品和服务支出</t>
  </si>
  <si>
    <t>530421221100000467939</t>
  </si>
  <si>
    <t>30217</t>
  </si>
  <si>
    <t>530421231100001381167</t>
  </si>
  <si>
    <t>福利费</t>
  </si>
  <si>
    <t>30229</t>
  </si>
  <si>
    <t>530421231100001381188</t>
  </si>
  <si>
    <t>530421231100001384128</t>
  </si>
  <si>
    <t>奖励性绩效（地方）</t>
  </si>
  <si>
    <t>530421241100002410407</t>
  </si>
  <si>
    <t>奖励性绩效工资（考核）</t>
  </si>
  <si>
    <t>预算05-1表</t>
  </si>
  <si>
    <t>2025年部门项目支出预算表</t>
  </si>
  <si>
    <t>项目分类</t>
  </si>
  <si>
    <t>项目单位</t>
  </si>
  <si>
    <t>经济科目编码</t>
  </si>
  <si>
    <t>本年拨款</t>
  </si>
  <si>
    <t>其中：本次下达</t>
  </si>
  <si>
    <t>公共资源交易工作经费</t>
  </si>
  <si>
    <t>313 事业发展类</t>
  </si>
  <si>
    <t>530421221100000462968</t>
  </si>
  <si>
    <t>30205</t>
  </si>
  <si>
    <t>水费</t>
  </si>
  <si>
    <t>30226</t>
  </si>
  <si>
    <t>劳务费</t>
  </si>
  <si>
    <t>政府采购电子交易平台建设项目资金</t>
  </si>
  <si>
    <t>530421241100003060018</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</si>
  <si>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</si>
  <si>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</si>
  <si>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</si>
  <si>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</si>
  <si>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</si>
  <si>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</si>
  <si>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</si>
  <si>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</si>
  <si>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</si>
  <si>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</si>
  <si>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</si>
  <si>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</si>
  <si>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</si>
  <si>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</si>
  <si>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区公共资源交易中心按其职能职责的要求，开设开标厅2间、评标厅3间、中介超市1间、监督室1间、评审专家休息1间、餐厅1间等。为保障区级公共资源各项交易正常进行日常办公支出、购置费等相关支出，2025年预算13万元，用于保障区级公共资源各项交易正常进行。</t>
  </si>
  <si>
    <t>产出指标</t>
  </si>
  <si>
    <t>质量指标</t>
  </si>
  <si>
    <t>采购2批次商品\5次培训\30箱复印纸等办公保障</t>
  </si>
  <si>
    <t>&gt;=</t>
  </si>
  <si>
    <t>100</t>
  </si>
  <si>
    <t>%</t>
  </si>
  <si>
    <t>定量指标</t>
  </si>
  <si>
    <t>提供公共资源交易顺利开展保障等。</t>
  </si>
  <si>
    <t>成本指标</t>
  </si>
  <si>
    <t>经济成本指标</t>
  </si>
  <si>
    <t>&lt;=</t>
  </si>
  <si>
    <t>13</t>
  </si>
  <si>
    <t>万元</t>
  </si>
  <si>
    <t>经济成本低于13万元。</t>
  </si>
  <si>
    <t>效益指标</t>
  </si>
  <si>
    <t>经济效益</t>
  </si>
  <si>
    <t>采购成本低于计划数10万元</t>
  </si>
  <si>
    <t>采购成本低于计划数13万元</t>
  </si>
  <si>
    <t>社会效益</t>
  </si>
  <si>
    <t>项目的实施，全区公共资源交易项目顺利实施，进场交易率85%以上。</t>
  </si>
  <si>
    <t>85</t>
  </si>
  <si>
    <t>满意度指标</t>
  </si>
  <si>
    <t>服务对象满意度</t>
  </si>
  <si>
    <t>项目的实施，使进场项目实施人、代理机构享受优质服务，满意率达85%以上。</t>
  </si>
  <si>
    <t>玉溪市江川区公共资源交易中心政府采购电子交易平台建设资金项目建设项目的实施，进一步提高政府采购效率，降低政府采购制度性交易成本，全面提升政府采购管理服务水平，增强政府采购透明度，政府采购项目全流程线上操作，供应商只需通过互联网联通和数字证书CA即可参与政府采购项目，降低供应商交易成本，提升供应商参与政府采购活动便利度，优化政府采购营商环境。</t>
  </si>
  <si>
    <t>数量指标</t>
  </si>
  <si>
    <t>台</t>
  </si>
  <si>
    <t>采购不少于6台评标电脑及相关辅助设备。</t>
  </si>
  <si>
    <t>采购价优物美的评标电脑6台。</t>
  </si>
  <si>
    <t>37000</t>
  </si>
  <si>
    <t>元</t>
  </si>
  <si>
    <t>采购项目完成不超过总预算37000元。</t>
  </si>
  <si>
    <t>90</t>
  </si>
  <si>
    <t>通过项目的实施，降低供应商交易成本，提升供应商参与政府采购活动便利度达90%以上，优化政府采购营商环境。</t>
  </si>
  <si>
    <t>满意率</t>
  </si>
  <si>
    <t>提升服务对象满意率达90%以上。</t>
  </si>
  <si>
    <t>预算06表</t>
  </si>
  <si>
    <t>2025年部门政府性基金预算支出预算表</t>
  </si>
  <si>
    <t>政府性基金预算支出</t>
  </si>
  <si>
    <t>备注：本单位不涉及政府性基金收支，故《2025年部门政府性基金预算支出预算表》为空。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</si>
  <si>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</si>
  <si>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</si>
  <si>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</si>
  <si>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</si>
  <si>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</si>
  <si>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</si>
  <si>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</si>
  <si>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</si>
  <si>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</si>
  <si>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</si>
  <si>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</si>
  <si>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</si>
  <si>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复印纸采购</t>
  </si>
  <si>
    <t>箱</t>
  </si>
  <si>
    <t>台式计算机采购</t>
  </si>
  <si>
    <t>预算08表</t>
  </si>
  <si>
    <t>2025年部门政府购买服务预算表</t>
  </si>
  <si>
    <t>政府购买服务项目</t>
  </si>
  <si>
    <t>政府购买服务目录</t>
  </si>
  <si>
    <t>政府购买服务指导性目录代码</t>
  </si>
  <si>
    <t>备注：本单位无政府购买服务支出，故《2025年部门政府购买服务预算表》为空。</t>
  </si>
  <si>
    <t>预算09-1表</t>
  </si>
  <si>
    <t>2025年对下转移支付预算表</t>
  </si>
  <si>
    <t>单位名称（项目）</t>
  </si>
  <si>
    <t>地区</t>
  </si>
  <si>
    <t>星云街道</t>
  </si>
  <si>
    <t>宁海街道</t>
  </si>
  <si>
    <t>江城镇</t>
  </si>
  <si>
    <t>前卫镇</t>
  </si>
  <si>
    <t>九溪镇</t>
  </si>
  <si>
    <t>雄关乡</t>
  </si>
  <si>
    <t>安化彝族乡</t>
  </si>
  <si>
    <t>11</t>
  </si>
  <si>
    <t>备注：本单位不涉及对下转移支付，故《2025年对下转移支付预算表》为空。</t>
  </si>
  <si>
    <t>预算09-2表</t>
  </si>
  <si>
    <t>2025年对下转移支付绩效目标表</t>
  </si>
  <si>
    <t>备注：本单位不涉及对下转移支付，故《2025年对下转移支付绩效目标表》为空。</t>
  </si>
  <si>
    <t>预算10表</t>
  </si>
  <si>
    <t>2025年新增资产配置表</t>
  </si>
  <si>
    <t>资产类别</t>
  </si>
  <si>
    <t>资产分类代码.名称</t>
  </si>
  <si>
    <t>资产名称</t>
  </si>
  <si>
    <t>财政部门批复数（元）</t>
  </si>
  <si>
    <t>单价</t>
  </si>
  <si>
    <t>金额</t>
  </si>
  <si>
    <t>备注：本单位2025年无新增资产，故《2025年新增资产配置表》为空。</t>
  </si>
  <si>
    <t>预算11表</t>
  </si>
  <si>
    <t>2025年上级补助项目支出预算表</t>
  </si>
  <si>
    <t>上级补助</t>
  </si>
  <si>
    <t>备注：本单位无上级补助项目收支，故《2025年上级补助项目支出预算表》为空。</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</si>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</sst>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0"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0" fillId="0" borderId="0" xfId="0" applyFont="1" applyAlignment="1">
      <alignment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0" fillId="0" borderId="0" xfId="0" applyFont="1" applyAlignment="1">
      <alignment horizontal="left" vertical="center" wrapText="1"/>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"单位名称："&amp;"玉溪市江川区公共资源交易中心"</f>
        <v>单位名称：玉溪市江川区公共资源交易中心</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5" t="s">
        <v>8</v>
      </c>
      <c r="B7" s="17">
        <v>1993339.62</v>
      </c>
      <c r="C7" s="15" t="str">
        <f>"一"&amp;"、"&amp;"一般公共服务支出"</f>
        <v>一、一般公共服务支出</v>
      </c>
      <c r="D7" s="17">
        <v>1481381.69</v>
      </c>
    </row>
    <row r="8" ht="22.5" customHeight="1" spans="1:4">
      <c r="A8" s="15" t="s">
        <v>9</v>
      </c>
      <c r="B8" s="17"/>
      <c r="C8" s="15" t="str">
        <f>"二"&amp;"、"&amp;"社会保障和就业支出"</f>
        <v>二、社会保障和就业支出</v>
      </c>
      <c r="D8" s="17">
        <v>200587.2</v>
      </c>
    </row>
    <row r="9" ht="22.5" customHeight="1" spans="1:4">
      <c r="A9" s="15" t="s">
        <v>10</v>
      </c>
      <c r="B9" s="17"/>
      <c r="C9" s="15" t="str">
        <f>"三"&amp;"、"&amp;"卫生健康支出"</f>
        <v>三、卫生健康支出</v>
      </c>
      <c r="D9" s="17">
        <v>163326.73</v>
      </c>
    </row>
    <row r="10" ht="22.5" customHeight="1" spans="1:4">
      <c r="A10" s="15" t="s">
        <v>11</v>
      </c>
      <c r="B10" s="17"/>
      <c r="C10" s="15" t="str">
        <f>"四"&amp;"、"&amp;"住房保障支出"</f>
        <v>四、住房保障支出</v>
      </c>
      <c r="D10" s="17">
        <v>148044</v>
      </c>
    </row>
    <row r="11" ht="22.5" customHeight="1" spans="1:4">
      <c r="A11" s="15" t="s">
        <v>12</v>
      </c>
      <c r="B11" s="17"/>
      <c r="C11" s="15"/>
      <c r="D11" s="17"/>
    </row>
    <row r="12" ht="22.5" customHeight="1" spans="1:4">
      <c r="A12" s="15" t="s">
        <v>13</v>
      </c>
      <c r="B12" s="17"/>
      <c r="C12" s="15"/>
      <c r="D12" s="17"/>
    </row>
    <row r="13" ht="22.5" customHeight="1" spans="1:4">
      <c r="A13" s="15" t="s">
        <v>14</v>
      </c>
      <c r="B13" s="17"/>
      <c r="C13" s="15"/>
      <c r="D13" s="17"/>
    </row>
    <row r="14" ht="22.5" customHeight="1" spans="1:4">
      <c r="A14" s="15" t="s">
        <v>15</v>
      </c>
      <c r="B14" s="17"/>
      <c r="C14" s="15"/>
      <c r="D14" s="17"/>
    </row>
    <row r="15" ht="22.5" customHeight="1" spans="1:4">
      <c r="A15" s="67" t="s">
        <v>16</v>
      </c>
      <c r="B15" s="17"/>
      <c r="C15" s="70"/>
      <c r="D15" s="17"/>
    </row>
    <row r="16" ht="22.5" customHeight="1" spans="1:4">
      <c r="A16" s="67" t="s">
        <v>17</v>
      </c>
      <c r="B16" s="17"/>
      <c r="C16" s="70"/>
      <c r="D16" s="17"/>
    </row>
    <row r="17" ht="22.5" customHeight="1" spans="1:4">
      <c r="A17" s="67"/>
      <c r="B17" s="17"/>
      <c r="C17" s="70"/>
      <c r="D17" s="17"/>
    </row>
    <row r="18" ht="22.5" customHeight="1" spans="1:4">
      <c r="A18" s="68" t="s">
        <v>18</v>
      </c>
      <c r="B18" s="69">
        <v>1993339.62</v>
      </c>
      <c r="C18" s="70" t="s">
        <v>19</v>
      </c>
      <c r="D18" s="69">
        <v>1993339.62</v>
      </c>
    </row>
    <row r="19" ht="22.5" customHeight="1" spans="1:4">
      <c r="A19" s="77" t="s">
        <v>20</v>
      </c>
      <c r="B19" s="17"/>
      <c r="C19" s="78" t="s">
        <v>21</v>
      </c>
      <c r="D19" s="48"/>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1993339.62</v>
      </c>
      <c r="C22" s="70" t="s">
        <v>26</v>
      </c>
      <c r="D22" s="69">
        <v>1993339.62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22" sqref="C22"/>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255</v>
      </c>
    </row>
    <row r="2" ht="37.5" customHeight="1" spans="1:6">
      <c r="A2" s="3" t="s">
        <v>256</v>
      </c>
      <c r="B2" s="3"/>
      <c r="C2" s="3"/>
      <c r="D2" s="3"/>
      <c r="E2" s="3"/>
      <c r="F2" s="3"/>
    </row>
    <row r="3" ht="18.75" customHeight="1" spans="1:6">
      <c r="A3" s="43" t="str">
        <f>"单位名称："&amp;"玉溪市江川区公共资源交易中心"</f>
        <v>单位名称：玉溪市江川区公共资源交易中心</v>
      </c>
      <c r="B3" s="43"/>
      <c r="C3" s="43"/>
      <c r="D3" s="44"/>
      <c r="E3" s="44"/>
      <c r="F3" s="45" t="s">
        <v>29</v>
      </c>
    </row>
    <row r="4" ht="18.75" customHeight="1" spans="1:6">
      <c r="A4" s="13" t="s">
        <v>127</v>
      </c>
      <c r="B4" s="13" t="s">
        <v>59</v>
      </c>
      <c r="C4" s="13" t="s">
        <v>60</v>
      </c>
      <c r="D4" s="46" t="s">
        <v>257</v>
      </c>
      <c r="E4" s="46"/>
      <c r="F4" s="46"/>
    </row>
    <row r="5" ht="18.75" customHeight="1" spans="1:6">
      <c r="A5" s="13" t="s">
        <v>59</v>
      </c>
      <c r="B5" s="13" t="s">
        <v>59</v>
      </c>
      <c r="C5" s="13" t="s">
        <v>60</v>
      </c>
      <c r="D5" s="46" t="s">
        <v>34</v>
      </c>
      <c r="E5" s="46" t="s">
        <v>63</v>
      </c>
      <c r="F5" s="46" t="s">
        <v>64</v>
      </c>
    </row>
    <row r="6" ht="18.75" customHeight="1" spans="1:6">
      <c r="A6" s="14" t="s">
        <v>46</v>
      </c>
      <c r="B6" s="14">
        <v>2</v>
      </c>
      <c r="C6" s="14">
        <v>3</v>
      </c>
      <c r="D6" s="14" t="s">
        <v>49</v>
      </c>
      <c r="E6" s="14" t="s">
        <v>50</v>
      </c>
      <c r="F6" s="14" t="s">
        <v>51</v>
      </c>
    </row>
    <row r="7" ht="20.25" customHeight="1" spans="1:6">
      <c r="A7" s="16"/>
      <c r="B7" s="16"/>
      <c r="C7" s="16"/>
      <c r="D7" s="17"/>
      <c r="E7" s="17"/>
      <c r="F7" s="17"/>
    </row>
    <row r="8" ht="20.25" customHeight="1" spans="1:6">
      <c r="A8" s="47" t="s">
        <v>99</v>
      </c>
      <c r="B8" s="47"/>
      <c r="C8" s="47"/>
      <c r="D8" s="48"/>
      <c r="E8" s="48"/>
      <c r="F8" s="48"/>
    </row>
    <row r="9" s="41" customFormat="1" ht="25" customHeight="1" spans="1:6">
      <c r="A9" s="49" t="s">
        <v>258</v>
      </c>
      <c r="B9" s="49"/>
      <c r="C9" s="49"/>
      <c r="D9" s="49"/>
      <c r="E9" s="49"/>
      <c r="F9" s="49"/>
    </row>
  </sheetData>
  <mergeCells count="8">
    <mergeCell ref="A2:F2"/>
    <mergeCell ref="A3:C3"/>
    <mergeCell ref="D4:F4"/>
    <mergeCell ref="A8:C8"/>
    <mergeCell ref="A9:F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0" t="s">
        <v>259</v>
      </c>
    </row>
    <row r="2" ht="45" customHeight="1" spans="1:17">
      <c r="A2" s="30" t="s">
        <v>260</v>
      </c>
      <c r="B2" s="30"/>
      <c r="C2" s="30"/>
      <c r="D2" s="30"/>
      <c r="E2" s="30"/>
      <c r="F2" s="30"/>
      <c r="G2" s="30"/>
      <c r="H2" s="30"/>
      <c r="I2" s="30"/>
      <c r="J2" s="30"/>
      <c r="K2" s="30"/>
      <c r="L2" s="30"/>
      <c r="M2" s="30"/>
      <c r="N2" s="39"/>
      <c r="O2" s="39"/>
      <c r="P2" s="39"/>
      <c r="Q2" s="39"/>
    </row>
    <row r="3" ht="20.25" customHeight="1" spans="1:17">
      <c r="A3" s="19" t="str">
        <f>"单位名称："&amp;"玉溪市江川区公共资源交易中心"</f>
        <v>单位名称：玉溪市江川区公共资源交易中心</v>
      </c>
      <c r="B3" s="19"/>
      <c r="C3" s="19"/>
      <c r="D3" s="19"/>
      <c r="E3" s="19"/>
      <c r="F3" s="19"/>
      <c r="G3" s="19"/>
      <c r="H3" s="19"/>
      <c r="I3" s="19"/>
      <c r="J3" s="19"/>
      <c r="K3" s="19"/>
      <c r="L3" s="19"/>
      <c r="M3" s="19"/>
      <c r="N3" s="19"/>
      <c r="O3" s="19"/>
      <c r="P3" s="19"/>
      <c r="Q3" s="20" t="s">
        <v>29</v>
      </c>
    </row>
    <row r="4" ht="20.25" customHeight="1" spans="1:17">
      <c r="A4" s="22" t="s">
        <v>261</v>
      </c>
      <c r="B4" s="22" t="s">
        <v>262</v>
      </c>
      <c r="C4" s="22" t="s">
        <v>263</v>
      </c>
      <c r="D4" s="22" t="s">
        <v>264</v>
      </c>
      <c r="E4" s="22" t="s">
        <v>265</v>
      </c>
      <c r="F4" s="22" t="s">
        <v>266</v>
      </c>
      <c r="G4" s="22" t="s">
        <v>134</v>
      </c>
      <c r="H4" s="22"/>
      <c r="I4" s="22"/>
      <c r="J4" s="22"/>
      <c r="K4" s="22"/>
      <c r="L4" s="22"/>
      <c r="M4" s="22"/>
      <c r="N4" s="22"/>
      <c r="O4" s="22"/>
      <c r="P4" s="22"/>
      <c r="Q4" s="22"/>
    </row>
    <row r="5" ht="20.25" customHeight="1" spans="1:17">
      <c r="A5" s="22" t="s">
        <v>267</v>
      </c>
      <c r="B5" s="22" t="s">
        <v>262</v>
      </c>
      <c r="C5" s="22" t="s">
        <v>263</v>
      </c>
      <c r="D5" s="22" t="s">
        <v>264</v>
      </c>
      <c r="E5" s="22" t="s">
        <v>265</v>
      </c>
      <c r="F5" s="22" t="s">
        <v>266</v>
      </c>
      <c r="G5" s="22" t="s">
        <v>32</v>
      </c>
      <c r="H5" s="22" t="s">
        <v>35</v>
      </c>
      <c r="I5" s="22" t="s">
        <v>268</v>
      </c>
      <c r="J5" s="22" t="s">
        <v>269</v>
      </c>
      <c r="K5" s="22" t="s">
        <v>38</v>
      </c>
      <c r="L5" s="22" t="s">
        <v>270</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195</v>
      </c>
      <c r="B8" s="23"/>
      <c r="C8" s="23"/>
      <c r="D8" s="37"/>
      <c r="E8" s="37"/>
      <c r="F8" s="37"/>
      <c r="G8" s="37">
        <v>44000</v>
      </c>
      <c r="H8" s="37">
        <v>44000</v>
      </c>
      <c r="I8" s="37"/>
      <c r="J8" s="33"/>
      <c r="K8" s="33"/>
      <c r="L8" s="37"/>
      <c r="M8" s="37"/>
      <c r="N8" s="37"/>
      <c r="O8" s="37"/>
      <c r="P8" s="37"/>
      <c r="Q8" s="37"/>
    </row>
    <row r="9" ht="20.25" customHeight="1" spans="1:17">
      <c r="A9" s="23"/>
      <c r="B9" s="23" t="s">
        <v>271</v>
      </c>
      <c r="C9" s="23" t="str">
        <f>"A05040101"&amp;"  "&amp;"复印纸"</f>
        <v>A05040101  复印纸</v>
      </c>
      <c r="D9" s="38" t="s">
        <v>272</v>
      </c>
      <c r="E9" s="24">
        <v>60</v>
      </c>
      <c r="F9" s="37"/>
      <c r="G9" s="37">
        <v>9000</v>
      </c>
      <c r="H9" s="33">
        <v>9000</v>
      </c>
      <c r="I9" s="33"/>
      <c r="J9" s="33"/>
      <c r="K9" s="33"/>
      <c r="L9" s="37"/>
      <c r="M9" s="37"/>
      <c r="N9" s="37"/>
      <c r="O9" s="37"/>
      <c r="P9" s="37"/>
      <c r="Q9" s="37"/>
    </row>
    <row r="10" ht="20.25" customHeight="1" spans="1:17">
      <c r="A10" s="23"/>
      <c r="B10" s="23" t="s">
        <v>273</v>
      </c>
      <c r="C10" s="23" t="str">
        <f>"A02010105"&amp;"  "&amp;"台式计算机"</f>
        <v>A02010105  台式计算机</v>
      </c>
      <c r="D10" s="38" t="s">
        <v>245</v>
      </c>
      <c r="E10" s="24">
        <v>5</v>
      </c>
      <c r="F10" s="37"/>
      <c r="G10" s="37">
        <v>35000</v>
      </c>
      <c r="H10" s="33">
        <v>35000</v>
      </c>
      <c r="I10" s="33"/>
      <c r="J10" s="33"/>
      <c r="K10" s="33"/>
      <c r="L10" s="37"/>
      <c r="M10" s="37"/>
      <c r="N10" s="37"/>
      <c r="O10" s="37"/>
      <c r="P10" s="37"/>
      <c r="Q10" s="37"/>
    </row>
    <row r="11" ht="20.25" customHeight="1" spans="1:17">
      <c r="A11" s="36" t="s">
        <v>202</v>
      </c>
      <c r="B11" s="23"/>
      <c r="C11" s="23"/>
      <c r="D11" s="23"/>
      <c r="E11" s="23"/>
      <c r="F11" s="37"/>
      <c r="G11" s="37">
        <v>30000</v>
      </c>
      <c r="H11" s="37">
        <v>30000</v>
      </c>
      <c r="I11" s="37"/>
      <c r="J11" s="33"/>
      <c r="K11" s="33"/>
      <c r="L11" s="37"/>
      <c r="M11" s="37"/>
      <c r="N11" s="37"/>
      <c r="O11" s="37"/>
      <c r="P11" s="37"/>
      <c r="Q11" s="37"/>
    </row>
    <row r="12" ht="20.25" customHeight="1" spans="1:17">
      <c r="A12" s="23"/>
      <c r="B12" s="23" t="s">
        <v>273</v>
      </c>
      <c r="C12" s="23" t="str">
        <f>"A02010105"&amp;"  "&amp;"台式计算机"</f>
        <v>A02010105  台式计算机</v>
      </c>
      <c r="D12" s="38" t="s">
        <v>245</v>
      </c>
      <c r="E12" s="24">
        <v>5</v>
      </c>
      <c r="F12" s="37"/>
      <c r="G12" s="37">
        <v>30000</v>
      </c>
      <c r="H12" s="33">
        <v>30000</v>
      </c>
      <c r="I12" s="33"/>
      <c r="J12" s="33"/>
      <c r="K12" s="33"/>
      <c r="L12" s="37"/>
      <c r="M12" s="37"/>
      <c r="N12" s="37"/>
      <c r="O12" s="37"/>
      <c r="P12" s="37"/>
      <c r="Q12" s="37"/>
    </row>
    <row r="13" ht="20.25" customHeight="1" spans="1:17">
      <c r="A13" s="24" t="s">
        <v>32</v>
      </c>
      <c r="B13" s="24"/>
      <c r="C13" s="24"/>
      <c r="D13" s="38"/>
      <c r="E13" s="38"/>
      <c r="F13" s="37"/>
      <c r="G13" s="37">
        <v>74000</v>
      </c>
      <c r="H13" s="37">
        <v>74000</v>
      </c>
      <c r="I13" s="37"/>
      <c r="J13" s="37"/>
      <c r="K13" s="37"/>
      <c r="L13" s="37"/>
      <c r="M13" s="37"/>
      <c r="N13" s="37"/>
      <c r="O13" s="37"/>
      <c r="P13" s="37"/>
      <c r="Q13" s="37"/>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3" sqref="A1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274</v>
      </c>
    </row>
    <row r="2" ht="45" customHeight="1" spans="1:14">
      <c r="A2" s="30" t="s">
        <v>275</v>
      </c>
      <c r="B2" s="30"/>
      <c r="C2" s="30"/>
      <c r="D2" s="30"/>
      <c r="E2" s="30"/>
      <c r="F2" s="30"/>
      <c r="G2" s="30"/>
      <c r="H2" s="30"/>
      <c r="I2" s="30"/>
      <c r="J2" s="30"/>
      <c r="K2" s="30"/>
      <c r="L2" s="30"/>
      <c r="M2" s="30"/>
      <c r="N2" s="30"/>
    </row>
    <row r="3" ht="20.25" customHeight="1" spans="1:14">
      <c r="A3" s="19" t="str">
        <f>"单位名称："&amp;"玉溪市江川区公共资源交易中心"</f>
        <v>单位名称：玉溪市江川区公共资源交易中心</v>
      </c>
      <c r="B3" s="19"/>
      <c r="C3" s="19"/>
      <c r="D3" s="19"/>
      <c r="E3" s="19"/>
      <c r="F3" s="19"/>
      <c r="G3" s="19"/>
      <c r="H3" s="19"/>
      <c r="I3" s="20"/>
      <c r="J3" s="20"/>
      <c r="K3" s="20"/>
      <c r="L3" s="20"/>
      <c r="M3" s="20"/>
      <c r="N3" s="20" t="s">
        <v>29</v>
      </c>
    </row>
    <row r="4" ht="27.15" customHeight="1" spans="1:14">
      <c r="A4" s="31" t="s">
        <v>261</v>
      </c>
      <c r="B4" s="31" t="s">
        <v>276</v>
      </c>
      <c r="C4" s="31" t="s">
        <v>277</v>
      </c>
      <c r="D4" s="31" t="s">
        <v>134</v>
      </c>
      <c r="E4" s="31"/>
      <c r="F4" s="31"/>
      <c r="G4" s="31"/>
      <c r="H4" s="31"/>
      <c r="I4" s="31"/>
      <c r="J4" s="31"/>
      <c r="K4" s="31"/>
      <c r="L4" s="31"/>
      <c r="M4" s="31"/>
      <c r="N4" s="31"/>
    </row>
    <row r="5" ht="23.4" customHeight="1" spans="1:14">
      <c r="A5" s="31" t="s">
        <v>267</v>
      </c>
      <c r="B5" s="31"/>
      <c r="C5" s="31" t="s">
        <v>278</v>
      </c>
      <c r="D5" s="31" t="s">
        <v>32</v>
      </c>
      <c r="E5" s="31" t="s">
        <v>35</v>
      </c>
      <c r="F5" s="31" t="s">
        <v>268</v>
      </c>
      <c r="G5" s="31" t="s">
        <v>269</v>
      </c>
      <c r="H5" s="31" t="s">
        <v>38</v>
      </c>
      <c r="I5" s="31" t="s">
        <v>270</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s="12" customFormat="1" ht="23" customHeight="1" spans="1:1">
      <c r="A11" s="12" t="s">
        <v>279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XFD9"/>
    </sheetView>
  </sheetViews>
  <sheetFormatPr defaultColWidth="8.85" defaultRowHeight="15" customHeight="1"/>
  <cols>
    <col min="1" max="1" width="37.1416666666667" customWidth="1"/>
    <col min="2" max="11" width="17.1416666666667" customWidth="1"/>
  </cols>
  <sheetData>
    <row r="1" ht="24.15" customHeight="1" spans="1:11">
      <c r="A1" s="19"/>
      <c r="B1" s="19"/>
      <c r="C1" s="19"/>
      <c r="D1" s="19"/>
      <c r="E1" s="19"/>
      <c r="F1" s="19"/>
      <c r="G1" s="19"/>
      <c r="H1" s="19"/>
      <c r="I1" s="19"/>
      <c r="J1" s="19"/>
      <c r="K1" s="20" t="s">
        <v>280</v>
      </c>
    </row>
    <row r="2" ht="45.15" customHeight="1" spans="1:11">
      <c r="A2" s="25" t="s">
        <v>281</v>
      </c>
      <c r="B2" s="25"/>
      <c r="C2" s="25"/>
      <c r="D2" s="25"/>
      <c r="E2" s="25"/>
      <c r="F2" s="25"/>
      <c r="G2" s="25"/>
      <c r="H2" s="25"/>
      <c r="I2" s="25"/>
      <c r="J2" s="25"/>
      <c r="K2" s="25"/>
    </row>
    <row r="3" ht="18.75" customHeight="1" spans="1:11">
      <c r="A3" s="19" t="str">
        <f>"单位名称："&amp;"玉溪市江川区公共资源交易中心"</f>
        <v>单位名称：玉溪市江川区公共资源交易中心</v>
      </c>
      <c r="B3" s="19"/>
      <c r="C3" s="19"/>
      <c r="D3" s="19"/>
      <c r="E3" s="19"/>
      <c r="F3" s="19"/>
      <c r="G3" s="19"/>
      <c r="H3" s="19"/>
      <c r="I3" s="19"/>
      <c r="J3" s="19"/>
      <c r="K3" s="20" t="s">
        <v>29</v>
      </c>
    </row>
    <row r="4" ht="22.5" customHeight="1" spans="1:11">
      <c r="A4" s="28" t="s">
        <v>282</v>
      </c>
      <c r="B4" s="28" t="s">
        <v>134</v>
      </c>
      <c r="C4" s="28"/>
      <c r="D4" s="28"/>
      <c r="E4" s="28" t="s">
        <v>283</v>
      </c>
      <c r="F4" s="28"/>
      <c r="G4" s="28"/>
      <c r="H4" s="28"/>
      <c r="I4" s="28"/>
      <c r="J4" s="28"/>
      <c r="K4" s="28"/>
    </row>
    <row r="5" ht="22.5" customHeight="1" spans="1:11">
      <c r="A5" s="28"/>
      <c r="B5" s="28" t="s">
        <v>32</v>
      </c>
      <c r="C5" s="28" t="s">
        <v>35</v>
      </c>
      <c r="D5" s="28" t="s">
        <v>268</v>
      </c>
      <c r="E5" s="29" t="s">
        <v>284</v>
      </c>
      <c r="F5" s="29" t="s">
        <v>285</v>
      </c>
      <c r="G5" s="29" t="s">
        <v>286</v>
      </c>
      <c r="H5" s="29" t="s">
        <v>287</v>
      </c>
      <c r="I5" s="29" t="s">
        <v>288</v>
      </c>
      <c r="J5" s="29" t="s">
        <v>289</v>
      </c>
      <c r="K5" s="29" t="s">
        <v>290</v>
      </c>
    </row>
    <row r="6" ht="18.75" customHeight="1" spans="1:11">
      <c r="A6" s="24" t="s">
        <v>46</v>
      </c>
      <c r="B6" s="24" t="s">
        <v>47</v>
      </c>
      <c r="C6" s="24" t="s">
        <v>48</v>
      </c>
      <c r="D6" s="24" t="s">
        <v>49</v>
      </c>
      <c r="E6" s="24" t="s">
        <v>50</v>
      </c>
      <c r="F6" s="24" t="s">
        <v>51</v>
      </c>
      <c r="G6" s="24" t="s">
        <v>52</v>
      </c>
      <c r="H6" s="24" t="s">
        <v>53</v>
      </c>
      <c r="I6" s="24" t="s">
        <v>54</v>
      </c>
      <c r="J6" s="24" t="s">
        <v>70</v>
      </c>
      <c r="K6" s="24" t="s">
        <v>291</v>
      </c>
    </row>
    <row r="7" ht="18.75" customHeight="1" spans="1:11">
      <c r="A7" s="23"/>
      <c r="B7" s="23"/>
      <c r="C7" s="23"/>
      <c r="D7" s="23"/>
      <c r="E7" s="23"/>
      <c r="F7" s="23"/>
      <c r="G7" s="23"/>
      <c r="H7" s="23"/>
      <c r="I7" s="23"/>
      <c r="J7" s="23"/>
      <c r="K7" s="23"/>
    </row>
    <row r="8" ht="18.75" customHeight="1" spans="1:11">
      <c r="A8" s="24"/>
      <c r="B8" s="23"/>
      <c r="C8" s="23"/>
      <c r="D8" s="23"/>
      <c r="E8" s="23"/>
      <c r="F8" s="23"/>
      <c r="G8" s="23"/>
      <c r="H8" s="23"/>
      <c r="I8" s="23"/>
      <c r="J8" s="23"/>
      <c r="K8" s="23"/>
    </row>
    <row r="9" s="12" customFormat="1" ht="24" customHeight="1" spans="1:1">
      <c r="A9" s="12" t="s">
        <v>292</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3" sqref="B13"/>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293</v>
      </c>
    </row>
    <row r="2" ht="52.05" customHeight="1" spans="1:10">
      <c r="A2" s="25" t="s">
        <v>294</v>
      </c>
      <c r="B2" s="26"/>
      <c r="C2" s="26"/>
      <c r="D2" s="26"/>
      <c r="E2" s="26"/>
      <c r="F2" s="26"/>
      <c r="G2" s="26"/>
      <c r="H2" s="26"/>
      <c r="I2" s="26"/>
      <c r="J2" s="26"/>
    </row>
    <row r="3" ht="21.3" customHeight="1" spans="1:10">
      <c r="A3" s="19" t="str">
        <f>"单位名称："&amp;"玉溪市江川区公共资源交易中心"</f>
        <v>单位名称：玉溪市江川区公共资源交易中心</v>
      </c>
      <c r="B3" s="19"/>
      <c r="C3" s="19"/>
      <c r="D3" s="27"/>
      <c r="E3" s="27"/>
      <c r="F3" s="27"/>
      <c r="G3" s="27"/>
      <c r="H3" s="27"/>
      <c r="I3" s="27"/>
      <c r="J3" s="27"/>
    </row>
    <row r="4" ht="27.15" customHeight="1" spans="1:10">
      <c r="A4" s="22" t="s">
        <v>282</v>
      </c>
      <c r="B4" s="22" t="s">
        <v>209</v>
      </c>
      <c r="C4" s="22" t="s">
        <v>210</v>
      </c>
      <c r="D4" s="22" t="s">
        <v>211</v>
      </c>
      <c r="E4" s="22" t="s">
        <v>212</v>
      </c>
      <c r="F4" s="22" t="s">
        <v>213</v>
      </c>
      <c r="G4" s="22" t="s">
        <v>214</v>
      </c>
      <c r="H4" s="22" t="s">
        <v>215</v>
      </c>
      <c r="I4" s="22" t="s">
        <v>216</v>
      </c>
      <c r="J4" s="22" t="s">
        <v>217</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s="12" customFormat="1" ht="24" customHeight="1" spans="1:1">
      <c r="A8" s="12" t="s">
        <v>295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3" sqref="B13"/>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296</v>
      </c>
    </row>
    <row r="2" ht="41.4" customHeight="1" spans="1:8">
      <c r="A2" s="21" t="s">
        <v>297</v>
      </c>
      <c r="B2" s="21"/>
      <c r="C2" s="21"/>
      <c r="D2" s="21"/>
      <c r="E2" s="21"/>
      <c r="F2" s="21"/>
      <c r="G2" s="21"/>
      <c r="H2" s="21"/>
    </row>
    <row r="3" ht="18.75" customHeight="1" spans="1:8">
      <c r="A3" s="19" t="str">
        <f>"单位名称："&amp;"玉溪市江川区公共资源交易中心"</f>
        <v>单位名称：玉溪市江川区公共资源交易中心</v>
      </c>
      <c r="B3" s="19"/>
      <c r="C3" s="19"/>
      <c r="D3" s="19"/>
      <c r="E3" s="19"/>
      <c r="F3" s="19"/>
      <c r="G3" s="19"/>
      <c r="H3" s="19"/>
    </row>
    <row r="4" ht="18.75" customHeight="1" spans="1:8">
      <c r="A4" s="22" t="s">
        <v>127</v>
      </c>
      <c r="B4" s="22" t="s">
        <v>298</v>
      </c>
      <c r="C4" s="22" t="s">
        <v>299</v>
      </c>
      <c r="D4" s="22" t="s">
        <v>300</v>
      </c>
      <c r="E4" s="22" t="s">
        <v>264</v>
      </c>
      <c r="F4" s="22" t="s">
        <v>301</v>
      </c>
      <c r="G4" s="22"/>
      <c r="H4" s="22"/>
    </row>
    <row r="5" ht="18.75" customHeight="1" spans="1:8">
      <c r="A5" s="22"/>
      <c r="B5" s="22"/>
      <c r="C5" s="22"/>
      <c r="D5" s="22"/>
      <c r="E5" s="22"/>
      <c r="F5" s="22" t="s">
        <v>265</v>
      </c>
      <c r="G5" s="22" t="s">
        <v>302</v>
      </c>
      <c r="H5" s="22" t="s">
        <v>303</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7"/>
      <c r="H7" s="17"/>
    </row>
    <row r="8" s="12" customFormat="1" ht="24" customHeight="1" spans="1:1">
      <c r="A8" s="12" t="s">
        <v>304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4" sqref="B1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305</v>
      </c>
    </row>
    <row r="2" ht="45" customHeight="1" spans="1:11">
      <c r="A2" s="3" t="s">
        <v>306</v>
      </c>
      <c r="B2" s="3"/>
      <c r="C2" s="3"/>
      <c r="D2" s="3"/>
      <c r="E2" s="3"/>
      <c r="F2" s="3"/>
      <c r="G2" s="3"/>
      <c r="H2" s="3"/>
      <c r="I2" s="3"/>
      <c r="J2" s="3"/>
      <c r="K2" s="3"/>
    </row>
    <row r="3" ht="18.75" customHeight="1" spans="1:11">
      <c r="A3" s="4" t="str">
        <f>"单位名称："&amp;"玉溪市江川区公共资源交易中心"</f>
        <v>单位名称：玉溪市江川区公共资源交易中心</v>
      </c>
      <c r="B3" s="4"/>
      <c r="C3" s="4"/>
      <c r="D3" s="4"/>
      <c r="E3" s="4"/>
      <c r="F3" s="4"/>
      <c r="G3" s="4"/>
      <c r="H3" s="5"/>
      <c r="I3" s="5"/>
      <c r="J3" s="5"/>
      <c r="K3" s="5" t="s">
        <v>29</v>
      </c>
    </row>
    <row r="4" ht="18.75" customHeight="1" spans="1:11">
      <c r="A4" s="13" t="s">
        <v>190</v>
      </c>
      <c r="B4" s="13" t="s">
        <v>129</v>
      </c>
      <c r="C4" s="13" t="s">
        <v>191</v>
      </c>
      <c r="D4" s="13" t="s">
        <v>130</v>
      </c>
      <c r="E4" s="13" t="s">
        <v>131</v>
      </c>
      <c r="F4" s="13" t="s">
        <v>192</v>
      </c>
      <c r="G4" s="13" t="s">
        <v>133</v>
      </c>
      <c r="H4" s="13" t="s">
        <v>32</v>
      </c>
      <c r="I4" s="13" t="s">
        <v>307</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32</v>
      </c>
      <c r="B10" s="18"/>
      <c r="C10" s="18"/>
      <c r="D10" s="18"/>
      <c r="E10" s="18"/>
      <c r="F10" s="18"/>
      <c r="G10" s="18"/>
      <c r="H10" s="17"/>
      <c r="I10" s="17"/>
      <c r="J10" s="17"/>
      <c r="K10" s="17"/>
    </row>
    <row r="11" s="12" customFormat="1" ht="21" customHeight="1" spans="1:1">
      <c r="A11" s="12" t="s">
        <v>308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B9" sqref="B9"/>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309</v>
      </c>
    </row>
    <row r="2" ht="45" customHeight="1" spans="1:7">
      <c r="A2" s="3" t="s">
        <v>310</v>
      </c>
      <c r="B2" s="3"/>
      <c r="C2" s="3"/>
      <c r="D2" s="3"/>
      <c r="E2" s="3"/>
      <c r="F2" s="3"/>
      <c r="G2" s="3"/>
    </row>
    <row r="3" ht="24.15" customHeight="1" spans="1:7">
      <c r="A3" s="4" t="str">
        <f>"单位名称："&amp;"玉溪市江川区公共资源交易中心"</f>
        <v>单位名称：玉溪市江川区公共资源交易中心</v>
      </c>
      <c r="B3" s="4"/>
      <c r="C3" s="4"/>
      <c r="D3" s="4"/>
      <c r="E3" s="5"/>
      <c r="F3" s="5"/>
      <c r="G3" s="5" t="s">
        <v>29</v>
      </c>
    </row>
    <row r="4" ht="18.75" customHeight="1" spans="1:7">
      <c r="A4" s="6" t="s">
        <v>191</v>
      </c>
      <c r="B4" s="6" t="s">
        <v>190</v>
      </c>
      <c r="C4" s="6" t="s">
        <v>129</v>
      </c>
      <c r="D4" s="6" t="s">
        <v>311</v>
      </c>
      <c r="E4" s="6" t="s">
        <v>35</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196</v>
      </c>
      <c r="C8" s="9" t="s">
        <v>195</v>
      </c>
      <c r="D8" s="8" t="s">
        <v>312</v>
      </c>
      <c r="E8" s="10">
        <v>100000</v>
      </c>
      <c r="F8" s="10"/>
      <c r="G8" s="10"/>
    </row>
    <row r="9" ht="20.25" customHeight="1" spans="1:7">
      <c r="A9" s="8" t="s">
        <v>56</v>
      </c>
      <c r="B9" s="8" t="s">
        <v>196</v>
      </c>
      <c r="C9" s="9" t="s">
        <v>202</v>
      </c>
      <c r="D9" s="8" t="s">
        <v>312</v>
      </c>
      <c r="E9" s="10">
        <v>37000</v>
      </c>
      <c r="F9" s="10"/>
      <c r="G9" s="10"/>
    </row>
    <row r="10" ht="20.25" customHeight="1" spans="1:7">
      <c r="A10" s="11" t="s">
        <v>32</v>
      </c>
      <c r="B10" s="11"/>
      <c r="C10" s="11"/>
      <c r="D10" s="11"/>
      <c r="E10" s="10">
        <v>137000</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"单位名称："&amp;"玉溪市江川区公共资源交易中心"</f>
        <v>单位名称：玉溪市江川区公共资源交易中心</v>
      </c>
      <c r="B3" s="4"/>
      <c r="C3" s="4"/>
      <c r="D3" s="4"/>
      <c r="E3" s="54"/>
      <c r="F3" s="54"/>
      <c r="G3" s="54"/>
      <c r="H3" s="54"/>
      <c r="I3" s="5"/>
      <c r="J3" s="5"/>
      <c r="K3" s="5"/>
      <c r="L3" s="5"/>
      <c r="M3" s="5"/>
      <c r="N3" s="5"/>
      <c r="O3" s="5"/>
      <c r="P3" s="5"/>
      <c r="Q3" s="5"/>
      <c r="R3" s="5"/>
      <c r="S3" s="5" t="s">
        <v>29</v>
      </c>
    </row>
    <row r="4" ht="18.75" customHeight="1" spans="1:19">
      <c r="A4" s="13"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3"/>
      <c r="B5" s="71"/>
      <c r="C5" s="71"/>
      <c r="D5" s="72" t="s">
        <v>34</v>
      </c>
      <c r="E5" s="72" t="s">
        <v>35</v>
      </c>
      <c r="F5" s="72" t="s">
        <v>36</v>
      </c>
      <c r="G5" s="72" t="s">
        <v>37</v>
      </c>
      <c r="H5" s="72" t="s">
        <v>38</v>
      </c>
      <c r="I5" s="75" t="s">
        <v>39</v>
      </c>
      <c r="J5" s="76"/>
      <c r="K5" s="76"/>
      <c r="L5" s="76"/>
      <c r="M5" s="76"/>
      <c r="N5" s="76"/>
      <c r="O5" s="75" t="s">
        <v>34</v>
      </c>
      <c r="P5" s="75" t="s">
        <v>35</v>
      </c>
      <c r="Q5" s="75" t="s">
        <v>36</v>
      </c>
      <c r="R5" s="75" t="s">
        <v>37</v>
      </c>
      <c r="S5" s="72" t="s">
        <v>40</v>
      </c>
    </row>
    <row r="6" ht="18.75" customHeight="1" spans="1:19">
      <c r="A6" s="13"/>
      <c r="B6" s="71"/>
      <c r="C6" s="71"/>
      <c r="D6" s="72"/>
      <c r="E6" s="72"/>
      <c r="F6" s="72"/>
      <c r="G6" s="72"/>
      <c r="H6" s="72"/>
      <c r="I6" s="75" t="s">
        <v>34</v>
      </c>
      <c r="J6" s="75" t="s">
        <v>41</v>
      </c>
      <c r="K6" s="75" t="s">
        <v>42</v>
      </c>
      <c r="L6" s="75" t="s">
        <v>43</v>
      </c>
      <c r="M6" s="75" t="s">
        <v>44</v>
      </c>
      <c r="N6" s="75" t="s">
        <v>45</v>
      </c>
      <c r="O6" s="75"/>
      <c r="P6" s="75"/>
      <c r="Q6" s="75"/>
      <c r="R6" s="75"/>
      <c r="S6" s="72"/>
    </row>
    <row r="7" ht="18.75" customHeight="1" spans="1:19">
      <c r="A7" s="73" t="s">
        <v>46</v>
      </c>
      <c r="B7" s="14" t="s">
        <v>47</v>
      </c>
      <c r="C7" s="14" t="s">
        <v>48</v>
      </c>
      <c r="D7" s="14" t="s">
        <v>49</v>
      </c>
      <c r="E7" s="73" t="s">
        <v>50</v>
      </c>
      <c r="F7" s="14" t="s">
        <v>51</v>
      </c>
      <c r="G7" s="14" t="s">
        <v>52</v>
      </c>
      <c r="H7" s="73" t="s">
        <v>53</v>
      </c>
      <c r="I7" s="14" t="s">
        <v>54</v>
      </c>
      <c r="J7" s="14">
        <v>10</v>
      </c>
      <c r="K7" s="14">
        <v>11</v>
      </c>
      <c r="L7" s="14">
        <v>12</v>
      </c>
      <c r="M7" s="14">
        <v>13</v>
      </c>
      <c r="N7" s="14">
        <v>14</v>
      </c>
      <c r="O7" s="14">
        <v>15</v>
      </c>
      <c r="P7" s="14">
        <v>16</v>
      </c>
      <c r="Q7" s="14">
        <v>17</v>
      </c>
      <c r="R7" s="14">
        <v>18</v>
      </c>
      <c r="S7" s="14">
        <v>19</v>
      </c>
    </row>
    <row r="8" ht="20.25" customHeight="1" spans="1:19">
      <c r="A8" s="16" t="s">
        <v>55</v>
      </c>
      <c r="B8" s="16" t="s">
        <v>56</v>
      </c>
      <c r="C8" s="17">
        <v>1993339.62</v>
      </c>
      <c r="D8" s="17">
        <v>1993339.62</v>
      </c>
      <c r="E8" s="17">
        <v>1993339.62</v>
      </c>
      <c r="F8" s="17"/>
      <c r="G8" s="17"/>
      <c r="H8" s="17"/>
      <c r="I8" s="17"/>
      <c r="J8" s="17"/>
      <c r="K8" s="17"/>
      <c r="L8" s="17"/>
      <c r="M8" s="17"/>
      <c r="N8" s="17"/>
      <c r="O8" s="17"/>
      <c r="P8" s="17"/>
      <c r="Q8" s="17"/>
      <c r="R8" s="17"/>
      <c r="S8" s="17"/>
    </row>
    <row r="9" ht="20.25" customHeight="1" spans="1:19">
      <c r="A9" s="47" t="s">
        <v>32</v>
      </c>
      <c r="B9" s="47"/>
      <c r="C9" s="17">
        <v>1993339.62</v>
      </c>
      <c r="D9" s="17">
        <v>1993339.62</v>
      </c>
      <c r="E9" s="17">
        <v>1993339.62</v>
      </c>
      <c r="F9" s="17"/>
      <c r="G9" s="17"/>
      <c r="H9" s="17"/>
      <c r="I9" s="17"/>
      <c r="J9" s="17"/>
      <c r="K9" s="17"/>
      <c r="L9" s="17"/>
      <c r="M9" s="17"/>
      <c r="N9" s="17"/>
      <c r="O9" s="17"/>
      <c r="P9" s="17"/>
      <c r="Q9" s="17"/>
      <c r="R9" s="17"/>
      <c r="S9" s="17"/>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1"/>
  <sheetViews>
    <sheetView showZeros="0" workbookViewId="0">
      <selection activeCell="B12" sqref="B12"/>
    </sheetView>
  </sheetViews>
  <sheetFormatPr defaultColWidth="8.85" defaultRowHeight="15" customHeight="1"/>
  <cols>
    <col min="1" max="1" width="21.55" customWidth="1"/>
    <col min="2" max="2" width="31.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3"/>
      <c r="L2" s="53"/>
      <c r="M2" s="53"/>
      <c r="N2" s="53"/>
      <c r="O2" s="53"/>
    </row>
    <row r="3" ht="18.75" customHeight="1" spans="1:15">
      <c r="A3" s="43" t="str">
        <f>"单位名称："&amp;"玉溪市江川区公共资源交易中心"</f>
        <v>单位名称：玉溪市江川区公共资源交易中心</v>
      </c>
      <c r="B3" s="43"/>
      <c r="C3" s="43"/>
      <c r="D3" s="43"/>
      <c r="E3" s="43"/>
      <c r="F3" s="43"/>
      <c r="G3" s="43"/>
      <c r="H3" s="43"/>
      <c r="I3" s="43"/>
      <c r="J3" s="2"/>
      <c r="K3" s="2"/>
      <c r="L3" s="2"/>
      <c r="M3" s="2"/>
      <c r="N3" s="2"/>
      <c r="O3" s="2" t="s">
        <v>29</v>
      </c>
    </row>
    <row r="4" ht="18.75" customHeight="1" spans="1:15">
      <c r="A4" s="13" t="s">
        <v>59</v>
      </c>
      <c r="B4" s="13" t="s">
        <v>60</v>
      </c>
      <c r="C4" s="46" t="s">
        <v>32</v>
      </c>
      <c r="D4" s="46" t="s">
        <v>35</v>
      </c>
      <c r="E4" s="46"/>
      <c r="F4" s="46"/>
      <c r="G4" s="13" t="s">
        <v>36</v>
      </c>
      <c r="H4" s="46" t="s">
        <v>37</v>
      </c>
      <c r="I4" s="13" t="s">
        <v>61</v>
      </c>
      <c r="J4" s="46" t="s">
        <v>62</v>
      </c>
      <c r="K4" s="46"/>
      <c r="L4" s="46"/>
      <c r="M4" s="46"/>
      <c r="N4" s="46"/>
      <c r="O4" s="46"/>
    </row>
    <row r="5" ht="18.75" customHeight="1" spans="1:15">
      <c r="A5" s="13"/>
      <c r="B5" s="13"/>
      <c r="C5" s="46"/>
      <c r="D5" s="46" t="s">
        <v>34</v>
      </c>
      <c r="E5" s="46" t="s">
        <v>63</v>
      </c>
      <c r="F5" s="46" t="s">
        <v>64</v>
      </c>
      <c r="G5" s="13"/>
      <c r="H5" s="46"/>
      <c r="I5" s="13"/>
      <c r="J5" s="46" t="s">
        <v>34</v>
      </c>
      <c r="K5" s="46" t="s">
        <v>65</v>
      </c>
      <c r="L5" s="14" t="s">
        <v>66</v>
      </c>
      <c r="M5" s="14" t="s">
        <v>67</v>
      </c>
      <c r="N5" s="14" t="s">
        <v>68</v>
      </c>
      <c r="O5" s="14" t="s">
        <v>69</v>
      </c>
    </row>
    <row r="6" ht="18.75" customHeight="1" spans="1:15">
      <c r="A6" s="14" t="s">
        <v>46</v>
      </c>
      <c r="B6" s="14" t="s">
        <v>47</v>
      </c>
      <c r="C6" s="14" t="s">
        <v>48</v>
      </c>
      <c r="D6" s="14" t="s">
        <v>49</v>
      </c>
      <c r="E6" s="14" t="s">
        <v>50</v>
      </c>
      <c r="F6" s="14" t="s">
        <v>51</v>
      </c>
      <c r="G6" s="14" t="s">
        <v>52</v>
      </c>
      <c r="H6" s="14" t="s">
        <v>53</v>
      </c>
      <c r="I6" s="14" t="s">
        <v>54</v>
      </c>
      <c r="J6" s="14" t="s">
        <v>70</v>
      </c>
      <c r="K6" s="14">
        <v>11</v>
      </c>
      <c r="L6" s="14">
        <v>12</v>
      </c>
      <c r="M6" s="14">
        <v>13</v>
      </c>
      <c r="N6" s="14">
        <v>14</v>
      </c>
      <c r="O6" s="14">
        <v>15</v>
      </c>
    </row>
    <row r="7" ht="20.25" customHeight="1" spans="1:15">
      <c r="A7" s="16" t="s">
        <v>71</v>
      </c>
      <c r="B7" s="16" t="s">
        <v>72</v>
      </c>
      <c r="C7" s="17">
        <v>1481381.69</v>
      </c>
      <c r="D7" s="17">
        <v>1481381.69</v>
      </c>
      <c r="E7" s="17">
        <v>1344381.69</v>
      </c>
      <c r="F7" s="17">
        <v>137000</v>
      </c>
      <c r="G7" s="17"/>
      <c r="H7" s="17"/>
      <c r="I7" s="17"/>
      <c r="J7" s="17"/>
      <c r="K7" s="17"/>
      <c r="L7" s="17"/>
      <c r="M7" s="17"/>
      <c r="N7" s="17"/>
      <c r="O7" s="17"/>
    </row>
    <row r="8" ht="20.25" customHeight="1" spans="1:15">
      <c r="A8" s="64" t="s">
        <v>73</v>
      </c>
      <c r="B8" s="64" t="s">
        <v>74</v>
      </c>
      <c r="C8" s="17">
        <v>1481381.69</v>
      </c>
      <c r="D8" s="17">
        <v>1481381.69</v>
      </c>
      <c r="E8" s="17">
        <v>1344381.69</v>
      </c>
      <c r="F8" s="17">
        <v>137000</v>
      </c>
      <c r="G8" s="17"/>
      <c r="H8" s="17"/>
      <c r="I8" s="17"/>
      <c r="J8" s="17"/>
      <c r="K8" s="17"/>
      <c r="L8" s="17"/>
      <c r="M8" s="17"/>
      <c r="N8" s="17"/>
      <c r="O8" s="17"/>
    </row>
    <row r="9" ht="20.25" customHeight="1" spans="1:15">
      <c r="A9" s="65" t="s">
        <v>75</v>
      </c>
      <c r="B9" s="65" t="s">
        <v>76</v>
      </c>
      <c r="C9" s="17">
        <v>1481381.69</v>
      </c>
      <c r="D9" s="17">
        <v>1481381.69</v>
      </c>
      <c r="E9" s="17">
        <v>1344381.69</v>
      </c>
      <c r="F9" s="17">
        <v>137000</v>
      </c>
      <c r="G9" s="17"/>
      <c r="H9" s="17"/>
      <c r="I9" s="17"/>
      <c r="J9" s="17"/>
      <c r="K9" s="17"/>
      <c r="L9" s="17"/>
      <c r="M9" s="17"/>
      <c r="N9" s="17"/>
      <c r="O9" s="17"/>
    </row>
    <row r="10" ht="20.25" customHeight="1" spans="1:15">
      <c r="A10" s="16" t="s">
        <v>77</v>
      </c>
      <c r="B10" s="16" t="s">
        <v>78</v>
      </c>
      <c r="C10" s="17">
        <v>200587.2</v>
      </c>
      <c r="D10" s="17">
        <v>200587.2</v>
      </c>
      <c r="E10" s="17">
        <v>200587.2</v>
      </c>
      <c r="F10" s="17"/>
      <c r="G10" s="17"/>
      <c r="H10" s="17"/>
      <c r="I10" s="17"/>
      <c r="J10" s="17"/>
      <c r="K10" s="17"/>
      <c r="L10" s="17"/>
      <c r="M10" s="17"/>
      <c r="N10" s="17"/>
      <c r="O10" s="17"/>
    </row>
    <row r="11" ht="20.25" customHeight="1" spans="1:15">
      <c r="A11" s="64" t="s">
        <v>79</v>
      </c>
      <c r="B11" s="64" t="s">
        <v>80</v>
      </c>
      <c r="C11" s="17">
        <v>200587.2</v>
      </c>
      <c r="D11" s="17">
        <v>200587.2</v>
      </c>
      <c r="E11" s="17">
        <v>200587.2</v>
      </c>
      <c r="F11" s="17"/>
      <c r="G11" s="17"/>
      <c r="H11" s="17"/>
      <c r="I11" s="17"/>
      <c r="J11" s="17"/>
      <c r="K11" s="17"/>
      <c r="L11" s="17"/>
      <c r="M11" s="17"/>
      <c r="N11" s="17"/>
      <c r="O11" s="17"/>
    </row>
    <row r="12" ht="20.25" customHeight="1" spans="1:15">
      <c r="A12" s="65" t="s">
        <v>81</v>
      </c>
      <c r="B12" s="65" t="s">
        <v>82</v>
      </c>
      <c r="C12" s="17">
        <v>200587.2</v>
      </c>
      <c r="D12" s="17">
        <v>200587.2</v>
      </c>
      <c r="E12" s="17">
        <v>200587.2</v>
      </c>
      <c r="F12" s="17"/>
      <c r="G12" s="17"/>
      <c r="H12" s="17"/>
      <c r="I12" s="17"/>
      <c r="J12" s="17"/>
      <c r="K12" s="17"/>
      <c r="L12" s="17"/>
      <c r="M12" s="17"/>
      <c r="N12" s="17"/>
      <c r="O12" s="17"/>
    </row>
    <row r="13" ht="20.25" customHeight="1" spans="1:15">
      <c r="A13" s="16" t="s">
        <v>83</v>
      </c>
      <c r="B13" s="16" t="s">
        <v>84</v>
      </c>
      <c r="C13" s="17">
        <v>163326.73</v>
      </c>
      <c r="D13" s="17">
        <v>163326.73</v>
      </c>
      <c r="E13" s="17">
        <v>163326.73</v>
      </c>
      <c r="F13" s="17"/>
      <c r="G13" s="17"/>
      <c r="H13" s="17"/>
      <c r="I13" s="17"/>
      <c r="J13" s="17"/>
      <c r="K13" s="17"/>
      <c r="L13" s="17"/>
      <c r="M13" s="17"/>
      <c r="N13" s="17"/>
      <c r="O13" s="17"/>
    </row>
    <row r="14" ht="20.25" customHeight="1" spans="1:15">
      <c r="A14" s="64" t="s">
        <v>85</v>
      </c>
      <c r="B14" s="64" t="s">
        <v>86</v>
      </c>
      <c r="C14" s="17">
        <v>163326.73</v>
      </c>
      <c r="D14" s="17">
        <v>163326.73</v>
      </c>
      <c r="E14" s="17">
        <v>163326.73</v>
      </c>
      <c r="F14" s="17"/>
      <c r="G14" s="17"/>
      <c r="H14" s="17"/>
      <c r="I14" s="17"/>
      <c r="J14" s="17"/>
      <c r="K14" s="17"/>
      <c r="L14" s="17"/>
      <c r="M14" s="17"/>
      <c r="N14" s="17"/>
      <c r="O14" s="17"/>
    </row>
    <row r="15" ht="20.25" customHeight="1" spans="1:15">
      <c r="A15" s="65" t="s">
        <v>87</v>
      </c>
      <c r="B15" s="65" t="s">
        <v>88</v>
      </c>
      <c r="C15" s="17">
        <v>104054.61</v>
      </c>
      <c r="D15" s="17">
        <v>104054.61</v>
      </c>
      <c r="E15" s="17">
        <v>104054.61</v>
      </c>
      <c r="F15" s="17"/>
      <c r="G15" s="17"/>
      <c r="H15" s="17"/>
      <c r="I15" s="17"/>
      <c r="J15" s="17"/>
      <c r="K15" s="17"/>
      <c r="L15" s="17"/>
      <c r="M15" s="17"/>
      <c r="N15" s="17"/>
      <c r="O15" s="17"/>
    </row>
    <row r="16" ht="20.25" customHeight="1" spans="1:15">
      <c r="A16" s="65" t="s">
        <v>89</v>
      </c>
      <c r="B16" s="65" t="s">
        <v>90</v>
      </c>
      <c r="C16" s="17">
        <v>50272.17</v>
      </c>
      <c r="D16" s="17">
        <v>50272.17</v>
      </c>
      <c r="E16" s="17">
        <v>50272.17</v>
      </c>
      <c r="F16" s="17"/>
      <c r="G16" s="17"/>
      <c r="H16" s="17"/>
      <c r="I16" s="17"/>
      <c r="J16" s="17"/>
      <c r="K16" s="17"/>
      <c r="L16" s="17"/>
      <c r="M16" s="17"/>
      <c r="N16" s="17"/>
      <c r="O16" s="17"/>
    </row>
    <row r="17" ht="20.25" customHeight="1" spans="1:15">
      <c r="A17" s="65" t="s">
        <v>91</v>
      </c>
      <c r="B17" s="65" t="s">
        <v>92</v>
      </c>
      <c r="C17" s="17">
        <v>8999.95</v>
      </c>
      <c r="D17" s="17">
        <v>8999.95</v>
      </c>
      <c r="E17" s="17">
        <v>8999.95</v>
      </c>
      <c r="F17" s="17"/>
      <c r="G17" s="17"/>
      <c r="H17" s="17"/>
      <c r="I17" s="17"/>
      <c r="J17" s="17"/>
      <c r="K17" s="17"/>
      <c r="L17" s="17"/>
      <c r="M17" s="17"/>
      <c r="N17" s="17"/>
      <c r="O17" s="17"/>
    </row>
    <row r="18" ht="20.25" customHeight="1" spans="1:15">
      <c r="A18" s="16" t="s">
        <v>93</v>
      </c>
      <c r="B18" s="16" t="s">
        <v>94</v>
      </c>
      <c r="C18" s="17">
        <v>148044</v>
      </c>
      <c r="D18" s="17">
        <v>148044</v>
      </c>
      <c r="E18" s="17">
        <v>148044</v>
      </c>
      <c r="F18" s="17"/>
      <c r="G18" s="17"/>
      <c r="H18" s="17"/>
      <c r="I18" s="17"/>
      <c r="J18" s="17"/>
      <c r="K18" s="17"/>
      <c r="L18" s="17"/>
      <c r="M18" s="17"/>
      <c r="N18" s="17"/>
      <c r="O18" s="17"/>
    </row>
    <row r="19" ht="20.25" customHeight="1" spans="1:15">
      <c r="A19" s="64" t="s">
        <v>95</v>
      </c>
      <c r="B19" s="64" t="s">
        <v>96</v>
      </c>
      <c r="C19" s="17">
        <v>148044</v>
      </c>
      <c r="D19" s="17">
        <v>148044</v>
      </c>
      <c r="E19" s="17">
        <v>148044</v>
      </c>
      <c r="F19" s="17"/>
      <c r="G19" s="17"/>
      <c r="H19" s="17"/>
      <c r="I19" s="17"/>
      <c r="J19" s="17"/>
      <c r="K19" s="17"/>
      <c r="L19" s="17"/>
      <c r="M19" s="17"/>
      <c r="N19" s="17"/>
      <c r="O19" s="17"/>
    </row>
    <row r="20" ht="20.25" customHeight="1" spans="1:15">
      <c r="A20" s="65" t="s">
        <v>97</v>
      </c>
      <c r="B20" s="65" t="s">
        <v>98</v>
      </c>
      <c r="C20" s="17">
        <v>148044</v>
      </c>
      <c r="D20" s="17">
        <v>148044</v>
      </c>
      <c r="E20" s="17">
        <v>148044</v>
      </c>
      <c r="F20" s="17"/>
      <c r="G20" s="17"/>
      <c r="H20" s="17"/>
      <c r="I20" s="17"/>
      <c r="J20" s="17"/>
      <c r="K20" s="17"/>
      <c r="L20" s="17"/>
      <c r="M20" s="17"/>
      <c r="N20" s="17"/>
      <c r="O20" s="17"/>
    </row>
    <row r="21" ht="20.25" customHeight="1" spans="1:15">
      <c r="A21" s="47" t="s">
        <v>99</v>
      </c>
      <c r="B21" s="47"/>
      <c r="C21" s="17">
        <v>1993339.62</v>
      </c>
      <c r="D21" s="17">
        <v>1993339.62</v>
      </c>
      <c r="E21" s="17">
        <v>1856339.62</v>
      </c>
      <c r="F21" s="17">
        <v>137000</v>
      </c>
      <c r="G21" s="17"/>
      <c r="H21" s="17"/>
      <c r="I21" s="17"/>
      <c r="J21" s="17"/>
      <c r="K21" s="17"/>
      <c r="L21" s="17"/>
      <c r="M21" s="17"/>
      <c r="N21" s="17"/>
      <c r="O21" s="17"/>
    </row>
  </sheetData>
  <mergeCells count="11">
    <mergeCell ref="A2:O2"/>
    <mergeCell ref="A3:I3"/>
    <mergeCell ref="D4:F4"/>
    <mergeCell ref="J4:O4"/>
    <mergeCell ref="A21:B2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100</v>
      </c>
    </row>
    <row r="2" ht="45" customHeight="1" spans="1:4">
      <c r="A2" s="3" t="s">
        <v>101</v>
      </c>
      <c r="B2" s="3"/>
      <c r="C2" s="3"/>
      <c r="D2" s="3"/>
    </row>
    <row r="3" ht="18.75" customHeight="1" spans="1:4">
      <c r="A3" s="4" t="str">
        <f>"单位名称："&amp;"玉溪市江川区公共资源交易中心"</f>
        <v>单位名称：玉溪市江川区公共资源交易中心</v>
      </c>
      <c r="B3" s="4"/>
      <c r="C3" s="66"/>
      <c r="D3" s="5" t="s">
        <v>2</v>
      </c>
    </row>
    <row r="4" ht="22.5" customHeight="1" spans="1:4">
      <c r="A4" s="7" t="s">
        <v>3</v>
      </c>
      <c r="B4" s="7"/>
      <c r="C4" s="7" t="s">
        <v>4</v>
      </c>
      <c r="D4" s="7"/>
    </row>
    <row r="5" ht="18.75" customHeight="1" spans="1:4">
      <c r="A5" s="7" t="s">
        <v>5</v>
      </c>
      <c r="B5" s="7" t="s">
        <v>6</v>
      </c>
      <c r="C5" s="7" t="s">
        <v>102</v>
      </c>
      <c r="D5" s="7" t="s">
        <v>6</v>
      </c>
    </row>
    <row r="6" ht="18.75" customHeight="1" spans="1:4">
      <c r="A6" s="7"/>
      <c r="B6" s="7"/>
      <c r="C6" s="7"/>
      <c r="D6" s="7"/>
    </row>
    <row r="7" ht="22.5" customHeight="1" spans="1:4">
      <c r="A7" s="15" t="s">
        <v>103</v>
      </c>
      <c r="B7" s="17">
        <v>1993339.62</v>
      </c>
      <c r="C7" s="15" t="s">
        <v>104</v>
      </c>
      <c r="D7" s="17">
        <v>1993339.62</v>
      </c>
    </row>
    <row r="8" ht="22.5" customHeight="1" spans="1:4">
      <c r="A8" s="15" t="s">
        <v>105</v>
      </c>
      <c r="B8" s="17">
        <v>1993339.62</v>
      </c>
      <c r="C8" s="15" t="str">
        <f>"（"&amp;"一"&amp;"）"&amp;"一般公共服务支出"</f>
        <v>（一）一般公共服务支出</v>
      </c>
      <c r="D8" s="17">
        <v>1481381.69</v>
      </c>
    </row>
    <row r="9" ht="22.5" customHeight="1" spans="1:4">
      <c r="A9" s="15" t="s">
        <v>106</v>
      </c>
      <c r="B9" s="17"/>
      <c r="C9" s="15" t="str">
        <f>"（"&amp;"二"&amp;"）"&amp;"社会保障和就业支出"</f>
        <v>（二）社会保障和就业支出</v>
      </c>
      <c r="D9" s="17">
        <v>200587.2</v>
      </c>
    </row>
    <row r="10" ht="22.5" customHeight="1" spans="1:4">
      <c r="A10" s="15" t="s">
        <v>107</v>
      </c>
      <c r="B10" s="17"/>
      <c r="C10" s="15" t="str">
        <f>"（"&amp;"三"&amp;"）"&amp;"卫生健康支出"</f>
        <v>（三）卫生健康支出</v>
      </c>
      <c r="D10" s="17">
        <v>163326.73</v>
      </c>
    </row>
    <row r="11" ht="22.5" customHeight="1" spans="1:4">
      <c r="A11" s="15" t="s">
        <v>108</v>
      </c>
      <c r="B11" s="17"/>
      <c r="C11" s="15" t="str">
        <f>"（"&amp;"四"&amp;"）"&amp;"住房保障支出"</f>
        <v>（四）住房保障支出</v>
      </c>
      <c r="D11" s="17">
        <v>148044</v>
      </c>
    </row>
    <row r="12" ht="22.5" customHeight="1" spans="1:4">
      <c r="A12" s="15" t="s">
        <v>105</v>
      </c>
      <c r="B12" s="17"/>
      <c r="C12" s="15"/>
      <c r="D12" s="17"/>
    </row>
    <row r="13" ht="22.5" customHeight="1" spans="1:4">
      <c r="A13" s="15" t="s">
        <v>106</v>
      </c>
      <c r="B13" s="17"/>
      <c r="C13" s="15"/>
      <c r="D13" s="17"/>
    </row>
    <row r="14" ht="22.5" customHeight="1" spans="1:4">
      <c r="A14" s="15" t="s">
        <v>107</v>
      </c>
      <c r="B14" s="17"/>
      <c r="C14" s="15"/>
      <c r="D14" s="17"/>
    </row>
    <row r="15" ht="22.5" customHeight="1" spans="1:4">
      <c r="A15" s="67"/>
      <c r="B15" s="17"/>
      <c r="C15" s="15" t="s">
        <v>109</v>
      </c>
      <c r="D15" s="17"/>
    </row>
    <row r="16" ht="22.5" customHeight="1" spans="1:4">
      <c r="A16" s="68" t="s">
        <v>110</v>
      </c>
      <c r="B16" s="69">
        <v>1993339.62</v>
      </c>
      <c r="C16" s="70" t="s">
        <v>111</v>
      </c>
      <c r="D16" s="69">
        <v>1993339.62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B12" sqref="B12"/>
    </sheetView>
  </sheetViews>
  <sheetFormatPr defaultColWidth="8.85" defaultRowHeight="15" customHeight="1" outlineLevelCol="6"/>
  <cols>
    <col min="1" max="1" width="21.425" customWidth="1"/>
    <col min="2" max="2" width="31.375" customWidth="1"/>
    <col min="3" max="7" width="21.425" customWidth="1"/>
  </cols>
  <sheetData>
    <row r="1" ht="18.75" customHeight="1" spans="1:7">
      <c r="A1" s="1"/>
      <c r="B1" s="1"/>
      <c r="C1" s="1"/>
      <c r="D1" s="1"/>
      <c r="E1" s="1"/>
      <c r="F1" s="1"/>
      <c r="G1" s="42" t="s">
        <v>112</v>
      </c>
    </row>
    <row r="2" ht="37.5" customHeight="1" spans="1:7">
      <c r="A2" s="3" t="s">
        <v>113</v>
      </c>
      <c r="B2" s="3"/>
      <c r="C2" s="3"/>
      <c r="D2" s="3"/>
      <c r="E2" s="3"/>
      <c r="F2" s="3"/>
      <c r="G2" s="3"/>
    </row>
    <row r="3" ht="18.75" customHeight="1" spans="1:7">
      <c r="A3" s="43" t="str">
        <f>"单位名称："&amp;"玉溪市江川区公共资源交易中心"</f>
        <v>单位名称：玉溪市江川区公共资源交易中心</v>
      </c>
      <c r="B3" s="43"/>
      <c r="C3" s="43"/>
      <c r="D3" s="44"/>
      <c r="E3" s="44"/>
      <c r="F3" s="44"/>
      <c r="G3" s="45" t="s">
        <v>29</v>
      </c>
    </row>
    <row r="4" ht="18.75" customHeight="1" spans="1:7">
      <c r="A4" s="13" t="s">
        <v>114</v>
      </c>
      <c r="B4" s="13" t="s">
        <v>60</v>
      </c>
      <c r="C4" s="46" t="s">
        <v>32</v>
      </c>
      <c r="D4" s="46" t="s">
        <v>63</v>
      </c>
      <c r="E4" s="46"/>
      <c r="F4" s="46"/>
      <c r="G4" s="13" t="s">
        <v>64</v>
      </c>
    </row>
    <row r="5" ht="18.75" customHeight="1" spans="1:7">
      <c r="A5" s="13" t="s">
        <v>59</v>
      </c>
      <c r="B5" s="13" t="s">
        <v>60</v>
      </c>
      <c r="C5" s="46"/>
      <c r="D5" s="46" t="s">
        <v>34</v>
      </c>
      <c r="E5" s="46" t="s">
        <v>115</v>
      </c>
      <c r="F5" s="46" t="s">
        <v>116</v>
      </c>
      <c r="G5" s="13"/>
    </row>
    <row r="6" ht="18.75" customHeight="1" spans="1:7">
      <c r="A6" s="14" t="s">
        <v>46</v>
      </c>
      <c r="B6" s="14" t="s">
        <v>47</v>
      </c>
      <c r="C6" s="14" t="s">
        <v>48</v>
      </c>
      <c r="D6" s="14" t="s">
        <v>49</v>
      </c>
      <c r="E6" s="14" t="s">
        <v>50</v>
      </c>
      <c r="F6" s="14" t="s">
        <v>51</v>
      </c>
      <c r="G6" s="14" t="s">
        <v>52</v>
      </c>
    </row>
    <row r="7" ht="20.25" customHeight="1" spans="1:7">
      <c r="A7" s="16" t="s">
        <v>71</v>
      </c>
      <c r="B7" s="16" t="s">
        <v>72</v>
      </c>
      <c r="C7" s="17">
        <v>1481381.69</v>
      </c>
      <c r="D7" s="17">
        <v>1344381.69</v>
      </c>
      <c r="E7" s="17">
        <v>1268781.69</v>
      </c>
      <c r="F7" s="17">
        <v>75600</v>
      </c>
      <c r="G7" s="17">
        <v>137000</v>
      </c>
    </row>
    <row r="8" ht="20.25" customHeight="1" spans="1:7">
      <c r="A8" s="64" t="s">
        <v>73</v>
      </c>
      <c r="B8" s="64" t="s">
        <v>74</v>
      </c>
      <c r="C8" s="17">
        <v>1481381.69</v>
      </c>
      <c r="D8" s="17">
        <v>1344381.69</v>
      </c>
      <c r="E8" s="17">
        <v>1268781.69</v>
      </c>
      <c r="F8" s="17">
        <v>75600</v>
      </c>
      <c r="G8" s="17">
        <v>137000</v>
      </c>
    </row>
    <row r="9" ht="20.25" customHeight="1" spans="1:7">
      <c r="A9" s="65" t="s">
        <v>75</v>
      </c>
      <c r="B9" s="65" t="s">
        <v>76</v>
      </c>
      <c r="C9" s="17">
        <v>1481381.69</v>
      </c>
      <c r="D9" s="17">
        <v>1344381.69</v>
      </c>
      <c r="E9" s="17">
        <v>1268781.69</v>
      </c>
      <c r="F9" s="17">
        <v>75600</v>
      </c>
      <c r="G9" s="17">
        <v>137000</v>
      </c>
    </row>
    <row r="10" ht="20.25" customHeight="1" spans="1:7">
      <c r="A10" s="16" t="s">
        <v>77</v>
      </c>
      <c r="B10" s="16" t="s">
        <v>78</v>
      </c>
      <c r="C10" s="17">
        <v>200587.2</v>
      </c>
      <c r="D10" s="17">
        <v>200587.2</v>
      </c>
      <c r="E10" s="17">
        <v>200587.2</v>
      </c>
      <c r="F10" s="17"/>
      <c r="G10" s="17"/>
    </row>
    <row r="11" ht="20.25" customHeight="1" spans="1:7">
      <c r="A11" s="64" t="s">
        <v>79</v>
      </c>
      <c r="B11" s="64" t="s">
        <v>80</v>
      </c>
      <c r="C11" s="17">
        <v>200587.2</v>
      </c>
      <c r="D11" s="17">
        <v>200587.2</v>
      </c>
      <c r="E11" s="17">
        <v>200587.2</v>
      </c>
      <c r="F11" s="17"/>
      <c r="G11" s="17"/>
    </row>
    <row r="12" ht="20.25" customHeight="1" spans="1:7">
      <c r="A12" s="65" t="s">
        <v>81</v>
      </c>
      <c r="B12" s="65" t="s">
        <v>82</v>
      </c>
      <c r="C12" s="17">
        <v>200587.2</v>
      </c>
      <c r="D12" s="17">
        <v>200587.2</v>
      </c>
      <c r="E12" s="17">
        <v>200587.2</v>
      </c>
      <c r="F12" s="17"/>
      <c r="G12" s="17"/>
    </row>
    <row r="13" ht="20.25" customHeight="1" spans="1:7">
      <c r="A13" s="16" t="s">
        <v>83</v>
      </c>
      <c r="B13" s="16" t="s">
        <v>84</v>
      </c>
      <c r="C13" s="17">
        <v>163326.73</v>
      </c>
      <c r="D13" s="17">
        <v>163326.73</v>
      </c>
      <c r="E13" s="17">
        <v>163326.73</v>
      </c>
      <c r="F13" s="17"/>
      <c r="G13" s="17"/>
    </row>
    <row r="14" ht="20.25" customHeight="1" spans="1:7">
      <c r="A14" s="64" t="s">
        <v>85</v>
      </c>
      <c r="B14" s="64" t="s">
        <v>86</v>
      </c>
      <c r="C14" s="17">
        <v>163326.73</v>
      </c>
      <c r="D14" s="17">
        <v>163326.73</v>
      </c>
      <c r="E14" s="17">
        <v>163326.73</v>
      </c>
      <c r="F14" s="17"/>
      <c r="G14" s="17"/>
    </row>
    <row r="15" ht="20.25" customHeight="1" spans="1:7">
      <c r="A15" s="65" t="s">
        <v>87</v>
      </c>
      <c r="B15" s="65" t="s">
        <v>88</v>
      </c>
      <c r="C15" s="17">
        <v>104054.61</v>
      </c>
      <c r="D15" s="17">
        <v>104054.61</v>
      </c>
      <c r="E15" s="17">
        <v>104054.61</v>
      </c>
      <c r="F15" s="17"/>
      <c r="G15" s="17"/>
    </row>
    <row r="16" ht="20.25" customHeight="1" spans="1:7">
      <c r="A16" s="65" t="s">
        <v>89</v>
      </c>
      <c r="B16" s="65" t="s">
        <v>90</v>
      </c>
      <c r="C16" s="17">
        <v>50272.17</v>
      </c>
      <c r="D16" s="17">
        <v>50272.17</v>
      </c>
      <c r="E16" s="17">
        <v>50272.17</v>
      </c>
      <c r="F16" s="17"/>
      <c r="G16" s="17"/>
    </row>
    <row r="17" ht="20.25" customHeight="1" spans="1:7">
      <c r="A17" s="65" t="s">
        <v>91</v>
      </c>
      <c r="B17" s="65" t="s">
        <v>92</v>
      </c>
      <c r="C17" s="17">
        <v>8999.95</v>
      </c>
      <c r="D17" s="17">
        <v>8999.95</v>
      </c>
      <c r="E17" s="17">
        <v>8999.95</v>
      </c>
      <c r="F17" s="17"/>
      <c r="G17" s="17"/>
    </row>
    <row r="18" ht="20.25" customHeight="1" spans="1:7">
      <c r="A18" s="16" t="s">
        <v>93</v>
      </c>
      <c r="B18" s="16" t="s">
        <v>94</v>
      </c>
      <c r="C18" s="17">
        <v>148044</v>
      </c>
      <c r="D18" s="17">
        <v>148044</v>
      </c>
      <c r="E18" s="17">
        <v>148044</v>
      </c>
      <c r="F18" s="17"/>
      <c r="G18" s="17"/>
    </row>
    <row r="19" ht="20.25" customHeight="1" spans="1:7">
      <c r="A19" s="64" t="s">
        <v>95</v>
      </c>
      <c r="B19" s="64" t="s">
        <v>96</v>
      </c>
      <c r="C19" s="17">
        <v>148044</v>
      </c>
      <c r="D19" s="17">
        <v>148044</v>
      </c>
      <c r="E19" s="17">
        <v>148044</v>
      </c>
      <c r="F19" s="17"/>
      <c r="G19" s="17"/>
    </row>
    <row r="20" ht="20.25" customHeight="1" spans="1:7">
      <c r="A20" s="65" t="s">
        <v>97</v>
      </c>
      <c r="B20" s="65" t="s">
        <v>98</v>
      </c>
      <c r="C20" s="17">
        <v>148044</v>
      </c>
      <c r="D20" s="17">
        <v>148044</v>
      </c>
      <c r="E20" s="17">
        <v>148044</v>
      </c>
      <c r="F20" s="17"/>
      <c r="G20" s="17"/>
    </row>
    <row r="21" ht="20.25" customHeight="1" spans="1:7">
      <c r="A21" s="47" t="s">
        <v>99</v>
      </c>
      <c r="B21" s="47"/>
      <c r="C21" s="48">
        <v>1993339.62</v>
      </c>
      <c r="D21" s="48">
        <v>1856339.62</v>
      </c>
      <c r="E21" s="48">
        <v>1780739.62</v>
      </c>
      <c r="F21" s="48">
        <v>75600</v>
      </c>
      <c r="G21" s="48">
        <v>137000</v>
      </c>
    </row>
  </sheetData>
  <mergeCells count="7">
    <mergeCell ref="A2:G2"/>
    <mergeCell ref="A3:C3"/>
    <mergeCell ref="A4:B4"/>
    <mergeCell ref="D4:F4"/>
    <mergeCell ref="A21:B2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7"/>
      <c r="B1" s="57"/>
      <c r="C1" s="58"/>
      <c r="D1" s="1"/>
      <c r="E1" s="1"/>
      <c r="F1" s="59" t="s">
        <v>117</v>
      </c>
    </row>
    <row r="2" ht="41.25" customHeight="1" spans="1:6">
      <c r="A2" s="60" t="s">
        <v>118</v>
      </c>
      <c r="B2" s="60"/>
      <c r="C2" s="60"/>
      <c r="D2" s="60"/>
      <c r="E2" s="60"/>
      <c r="F2" s="60"/>
    </row>
    <row r="3" ht="18.75" customHeight="1" spans="1:6">
      <c r="A3" s="4" t="str">
        <f>"单位名称："&amp;"玉溪市江川区公共资源交易中心"</f>
        <v>单位名称：玉溪市江川区公共资源交易中心</v>
      </c>
      <c r="B3" s="4"/>
      <c r="C3" s="4"/>
      <c r="D3" s="61"/>
      <c r="E3" s="1"/>
      <c r="F3" s="59" t="s">
        <v>29</v>
      </c>
    </row>
    <row r="4" ht="18.75" customHeight="1" spans="1:6">
      <c r="A4" s="13" t="s">
        <v>119</v>
      </c>
      <c r="B4" s="46" t="s">
        <v>120</v>
      </c>
      <c r="C4" s="46" t="s">
        <v>121</v>
      </c>
      <c r="D4" s="46"/>
      <c r="E4" s="46"/>
      <c r="F4" s="46" t="s">
        <v>122</v>
      </c>
    </row>
    <row r="5" ht="18.75" customHeight="1" spans="1:6">
      <c r="A5" s="13"/>
      <c r="B5" s="46"/>
      <c r="C5" s="46" t="s">
        <v>34</v>
      </c>
      <c r="D5" s="46" t="s">
        <v>123</v>
      </c>
      <c r="E5" s="46" t="s">
        <v>124</v>
      </c>
      <c r="F5" s="46"/>
    </row>
    <row r="6" ht="18.75" customHeight="1" spans="1:6">
      <c r="A6" s="62">
        <v>1</v>
      </c>
      <c r="B6" s="63">
        <v>2</v>
      </c>
      <c r="C6" s="62">
        <v>3</v>
      </c>
      <c r="D6" s="62">
        <v>4</v>
      </c>
      <c r="E6" s="62">
        <v>5</v>
      </c>
      <c r="F6" s="62">
        <v>6</v>
      </c>
    </row>
    <row r="7" ht="20.25" customHeight="1" spans="1:6">
      <c r="A7" s="17">
        <v>4000</v>
      </c>
      <c r="B7" s="17"/>
      <c r="C7" s="17"/>
      <c r="D7" s="17"/>
      <c r="E7" s="17"/>
      <c r="F7" s="17">
        <v>4000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C1"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125</v>
      </c>
    </row>
    <row r="2" ht="45" customHeight="1" spans="1:23">
      <c r="A2" s="3" t="s">
        <v>126</v>
      </c>
      <c r="B2" s="3"/>
      <c r="C2" s="3"/>
      <c r="D2" s="3"/>
      <c r="E2" s="3"/>
      <c r="F2" s="3"/>
      <c r="G2" s="3"/>
      <c r="H2" s="3"/>
      <c r="I2" s="3"/>
      <c r="J2" s="3"/>
      <c r="K2" s="3"/>
      <c r="L2" s="53"/>
      <c r="M2" s="53"/>
      <c r="N2" s="53"/>
      <c r="O2" s="53"/>
      <c r="P2" s="53"/>
      <c r="Q2" s="53"/>
      <c r="R2" s="53"/>
      <c r="S2" s="53"/>
      <c r="T2" s="53"/>
      <c r="U2" s="53"/>
      <c r="V2" s="53"/>
      <c r="W2" s="53"/>
    </row>
    <row r="3" ht="18.75" customHeight="1" spans="1:23">
      <c r="A3" s="4" t="str">
        <f>"单位名称："&amp;"玉溪市江川区公共资源交易中心"</f>
        <v>单位名称：玉溪市江川区公共资源交易中心</v>
      </c>
      <c r="B3" s="4"/>
      <c r="C3" s="4"/>
      <c r="D3" s="4"/>
      <c r="E3" s="4"/>
      <c r="F3" s="4"/>
      <c r="G3" s="4"/>
      <c r="H3" s="54"/>
      <c r="I3" s="54"/>
      <c r="J3" s="54"/>
      <c r="K3" s="54"/>
      <c r="L3" s="5"/>
      <c r="M3" s="5"/>
      <c r="N3" s="5"/>
      <c r="O3" s="5"/>
      <c r="P3" s="5"/>
      <c r="Q3" s="5"/>
      <c r="R3" s="5"/>
      <c r="S3" s="5"/>
      <c r="T3" s="5"/>
      <c r="U3" s="5"/>
      <c r="V3" s="5"/>
      <c r="W3" s="5" t="s">
        <v>29</v>
      </c>
    </row>
    <row r="4" ht="18.75" customHeight="1" spans="1:23">
      <c r="A4" s="55" t="s">
        <v>127</v>
      </c>
      <c r="B4" s="55" t="s">
        <v>128</v>
      </c>
      <c r="C4" s="55" t="s">
        <v>129</v>
      </c>
      <c r="D4" s="55" t="s">
        <v>130</v>
      </c>
      <c r="E4" s="55" t="s">
        <v>131</v>
      </c>
      <c r="F4" s="55" t="s">
        <v>132</v>
      </c>
      <c r="G4" s="55" t="s">
        <v>133</v>
      </c>
      <c r="H4" s="56" t="s">
        <v>32</v>
      </c>
      <c r="I4" s="56" t="s">
        <v>134</v>
      </c>
      <c r="J4" s="55"/>
      <c r="K4" s="55"/>
      <c r="L4" s="55"/>
      <c r="M4" s="55"/>
      <c r="N4" s="55" t="s">
        <v>135</v>
      </c>
      <c r="O4" s="55"/>
      <c r="P4" s="55"/>
      <c r="Q4" s="55" t="s">
        <v>38</v>
      </c>
      <c r="R4" s="55" t="s">
        <v>62</v>
      </c>
      <c r="S4" s="55"/>
      <c r="T4" s="55"/>
      <c r="U4" s="55"/>
      <c r="V4" s="55"/>
      <c r="W4" s="55"/>
    </row>
    <row r="5" ht="18.75" customHeight="1" spans="1:23">
      <c r="A5" s="55"/>
      <c r="B5" s="55"/>
      <c r="C5" s="55"/>
      <c r="D5" s="55"/>
      <c r="E5" s="55"/>
      <c r="F5" s="55"/>
      <c r="G5" s="55"/>
      <c r="H5" s="56" t="s">
        <v>136</v>
      </c>
      <c r="I5" s="56" t="s">
        <v>137</v>
      </c>
      <c r="J5" s="55" t="s">
        <v>36</v>
      </c>
      <c r="K5" s="55" t="s">
        <v>37</v>
      </c>
      <c r="L5" s="55"/>
      <c r="M5" s="55"/>
      <c r="N5" s="55" t="s">
        <v>135</v>
      </c>
      <c r="O5" s="55" t="s">
        <v>36</v>
      </c>
      <c r="P5" s="55" t="s">
        <v>37</v>
      </c>
      <c r="Q5" s="55" t="s">
        <v>38</v>
      </c>
      <c r="R5" s="55" t="s">
        <v>62</v>
      </c>
      <c r="S5" s="55" t="s">
        <v>41</v>
      </c>
      <c r="T5" s="55" t="s">
        <v>42</v>
      </c>
      <c r="U5" s="55" t="s">
        <v>43</v>
      </c>
      <c r="V5" s="55" t="s">
        <v>44</v>
      </c>
      <c r="W5" s="55" t="s">
        <v>45</v>
      </c>
    </row>
    <row r="6" ht="18.75" customHeight="1" spans="1:23">
      <c r="A6" s="55"/>
      <c r="B6" s="55"/>
      <c r="C6" s="55"/>
      <c r="D6" s="55"/>
      <c r="E6" s="55"/>
      <c r="F6" s="55"/>
      <c r="G6" s="55"/>
      <c r="H6" s="56"/>
      <c r="I6" s="56" t="s">
        <v>138</v>
      </c>
      <c r="J6" s="55" t="s">
        <v>139</v>
      </c>
      <c r="K6" s="55" t="s">
        <v>140</v>
      </c>
      <c r="L6" s="55" t="s">
        <v>141</v>
      </c>
      <c r="M6" s="55" t="s">
        <v>142</v>
      </c>
      <c r="N6" s="55" t="s">
        <v>35</v>
      </c>
      <c r="O6" s="55" t="s">
        <v>36</v>
      </c>
      <c r="P6" s="55" t="s">
        <v>37</v>
      </c>
      <c r="Q6" s="55"/>
      <c r="R6" s="55" t="s">
        <v>34</v>
      </c>
      <c r="S6" s="55" t="s">
        <v>41</v>
      </c>
      <c r="T6" s="55" t="s">
        <v>42</v>
      </c>
      <c r="U6" s="55" t="s">
        <v>43</v>
      </c>
      <c r="V6" s="55" t="s">
        <v>44</v>
      </c>
      <c r="W6" s="55" t="s">
        <v>45</v>
      </c>
    </row>
    <row r="7" ht="22.65" customHeight="1" spans="1:23">
      <c r="A7" s="55"/>
      <c r="B7" s="55"/>
      <c r="C7" s="55"/>
      <c r="D7" s="55"/>
      <c r="E7" s="55"/>
      <c r="F7" s="55"/>
      <c r="G7" s="55"/>
      <c r="H7" s="56"/>
      <c r="I7" s="56" t="s">
        <v>34</v>
      </c>
      <c r="J7" s="55"/>
      <c r="K7" s="55"/>
      <c r="L7" s="55"/>
      <c r="M7" s="55"/>
      <c r="N7" s="55"/>
      <c r="O7" s="55"/>
      <c r="P7" s="55"/>
      <c r="Q7" s="55"/>
      <c r="R7" s="55"/>
      <c r="S7" s="55"/>
      <c r="T7" s="55"/>
      <c r="U7" s="55"/>
      <c r="V7" s="55"/>
      <c r="W7" s="55"/>
    </row>
    <row r="8" ht="18.75" customHeight="1" spans="1:23">
      <c r="A8" s="56" t="s">
        <v>46</v>
      </c>
      <c r="B8" s="56">
        <v>2</v>
      </c>
      <c r="C8" s="56">
        <v>3</v>
      </c>
      <c r="D8" s="56">
        <v>4</v>
      </c>
      <c r="E8" s="56">
        <v>5</v>
      </c>
      <c r="F8" s="56">
        <v>6</v>
      </c>
      <c r="G8" s="56">
        <v>7</v>
      </c>
      <c r="H8" s="56">
        <v>8</v>
      </c>
      <c r="I8" s="56">
        <v>9</v>
      </c>
      <c r="J8" s="56">
        <v>10</v>
      </c>
      <c r="K8" s="56">
        <v>11</v>
      </c>
      <c r="L8" s="56">
        <v>12</v>
      </c>
      <c r="M8" s="56">
        <v>13</v>
      </c>
      <c r="N8" s="56">
        <v>14</v>
      </c>
      <c r="O8" s="56">
        <v>15</v>
      </c>
      <c r="P8" s="56">
        <v>16</v>
      </c>
      <c r="Q8" s="56">
        <v>17</v>
      </c>
      <c r="R8" s="56">
        <v>18</v>
      </c>
      <c r="S8" s="56">
        <v>19</v>
      </c>
      <c r="T8" s="56">
        <v>20</v>
      </c>
      <c r="U8" s="56">
        <v>21</v>
      </c>
      <c r="V8" s="56">
        <v>22</v>
      </c>
      <c r="W8" s="56">
        <v>23</v>
      </c>
    </row>
    <row r="9" ht="18.75" customHeight="1" spans="1:23">
      <c r="A9" s="8" t="s">
        <v>56</v>
      </c>
      <c r="B9" s="8" t="s">
        <v>143</v>
      </c>
      <c r="C9" s="9" t="s">
        <v>144</v>
      </c>
      <c r="D9" s="8" t="s">
        <v>75</v>
      </c>
      <c r="E9" s="8" t="s">
        <v>76</v>
      </c>
      <c r="F9" s="8" t="s">
        <v>145</v>
      </c>
      <c r="G9" s="8" t="s">
        <v>146</v>
      </c>
      <c r="H9" s="17">
        <v>476280</v>
      </c>
      <c r="I9" s="17">
        <v>476280</v>
      </c>
      <c r="J9" s="17"/>
      <c r="K9" s="17"/>
      <c r="L9" s="17">
        <v>476280</v>
      </c>
      <c r="M9" s="17"/>
      <c r="N9" s="17"/>
      <c r="O9" s="17"/>
      <c r="P9" s="17"/>
      <c r="Q9" s="17"/>
      <c r="R9" s="17"/>
      <c r="S9" s="17"/>
      <c r="T9" s="17"/>
      <c r="U9" s="17"/>
      <c r="V9" s="17"/>
      <c r="W9" s="17"/>
    </row>
    <row r="10" ht="18.75" customHeight="1" spans="1:23">
      <c r="A10" s="8" t="s">
        <v>56</v>
      </c>
      <c r="B10" s="8" t="s">
        <v>143</v>
      </c>
      <c r="C10" s="9" t="s">
        <v>144</v>
      </c>
      <c r="D10" s="8" t="s">
        <v>75</v>
      </c>
      <c r="E10" s="8" t="s">
        <v>76</v>
      </c>
      <c r="F10" s="8" t="s">
        <v>147</v>
      </c>
      <c r="G10" s="8" t="s">
        <v>148</v>
      </c>
      <c r="H10" s="17">
        <v>36336</v>
      </c>
      <c r="I10" s="17">
        <v>36336</v>
      </c>
      <c r="J10" s="17"/>
      <c r="K10" s="17"/>
      <c r="L10" s="17">
        <v>36336</v>
      </c>
      <c r="M10" s="17"/>
      <c r="N10" s="17"/>
      <c r="O10" s="17"/>
      <c r="P10" s="23"/>
      <c r="Q10" s="17"/>
      <c r="R10" s="17"/>
      <c r="S10" s="17"/>
      <c r="T10" s="17"/>
      <c r="U10" s="17"/>
      <c r="V10" s="17"/>
      <c r="W10" s="17"/>
    </row>
    <row r="11" ht="18.75" customHeight="1" spans="1:23">
      <c r="A11" s="8" t="s">
        <v>56</v>
      </c>
      <c r="B11" s="8" t="s">
        <v>143</v>
      </c>
      <c r="C11" s="9" t="s">
        <v>144</v>
      </c>
      <c r="D11" s="8" t="s">
        <v>75</v>
      </c>
      <c r="E11" s="8" t="s">
        <v>76</v>
      </c>
      <c r="F11" s="8" t="s">
        <v>149</v>
      </c>
      <c r="G11" s="8" t="s">
        <v>150</v>
      </c>
      <c r="H11" s="17">
        <v>108060</v>
      </c>
      <c r="I11" s="17">
        <v>108060</v>
      </c>
      <c r="J11" s="17"/>
      <c r="K11" s="17"/>
      <c r="L11" s="17">
        <v>108060</v>
      </c>
      <c r="M11" s="17"/>
      <c r="N11" s="17"/>
      <c r="O11" s="17"/>
      <c r="P11" s="23"/>
      <c r="Q11" s="17"/>
      <c r="R11" s="17"/>
      <c r="S11" s="17"/>
      <c r="T11" s="17"/>
      <c r="U11" s="17"/>
      <c r="V11" s="17"/>
      <c r="W11" s="17"/>
    </row>
    <row r="12" ht="18.75" customHeight="1" spans="1:23">
      <c r="A12" s="8" t="s">
        <v>56</v>
      </c>
      <c r="B12" s="8" t="s">
        <v>143</v>
      </c>
      <c r="C12" s="9" t="s">
        <v>144</v>
      </c>
      <c r="D12" s="8" t="s">
        <v>75</v>
      </c>
      <c r="E12" s="8" t="s">
        <v>76</v>
      </c>
      <c r="F12" s="8" t="s">
        <v>149</v>
      </c>
      <c r="G12" s="8" t="s">
        <v>150</v>
      </c>
      <c r="H12" s="17">
        <v>39690</v>
      </c>
      <c r="I12" s="17">
        <v>39690</v>
      </c>
      <c r="J12" s="17"/>
      <c r="K12" s="17"/>
      <c r="L12" s="17">
        <v>39690</v>
      </c>
      <c r="M12" s="17"/>
      <c r="N12" s="17"/>
      <c r="O12" s="17"/>
      <c r="P12" s="23"/>
      <c r="Q12" s="17"/>
      <c r="R12" s="17"/>
      <c r="S12" s="17"/>
      <c r="T12" s="17"/>
      <c r="U12" s="17"/>
      <c r="V12" s="17"/>
      <c r="W12" s="17"/>
    </row>
    <row r="13" ht="18.75" customHeight="1" spans="1:23">
      <c r="A13" s="8" t="s">
        <v>56</v>
      </c>
      <c r="B13" s="8" t="s">
        <v>143</v>
      </c>
      <c r="C13" s="9" t="s">
        <v>144</v>
      </c>
      <c r="D13" s="8" t="s">
        <v>75</v>
      </c>
      <c r="E13" s="8" t="s">
        <v>76</v>
      </c>
      <c r="F13" s="8" t="s">
        <v>149</v>
      </c>
      <c r="G13" s="8" t="s">
        <v>150</v>
      </c>
      <c r="H13" s="17">
        <v>190500</v>
      </c>
      <c r="I13" s="17">
        <v>190500</v>
      </c>
      <c r="J13" s="17"/>
      <c r="K13" s="17"/>
      <c r="L13" s="17">
        <v>190500</v>
      </c>
      <c r="M13" s="17"/>
      <c r="N13" s="17"/>
      <c r="O13" s="17"/>
      <c r="P13" s="23"/>
      <c r="Q13" s="17"/>
      <c r="R13" s="17"/>
      <c r="S13" s="17"/>
      <c r="T13" s="17"/>
      <c r="U13" s="17"/>
      <c r="V13" s="17"/>
      <c r="W13" s="17"/>
    </row>
    <row r="14" ht="18.75" customHeight="1" spans="1:23">
      <c r="A14" s="8" t="s">
        <v>56</v>
      </c>
      <c r="B14" s="8" t="s">
        <v>143</v>
      </c>
      <c r="C14" s="9" t="s">
        <v>144</v>
      </c>
      <c r="D14" s="8" t="s">
        <v>75</v>
      </c>
      <c r="E14" s="8" t="s">
        <v>76</v>
      </c>
      <c r="F14" s="8" t="s">
        <v>149</v>
      </c>
      <c r="G14" s="8" t="s">
        <v>150</v>
      </c>
      <c r="H14" s="17">
        <v>193140</v>
      </c>
      <c r="I14" s="17">
        <v>193140</v>
      </c>
      <c r="J14" s="17"/>
      <c r="K14" s="17"/>
      <c r="L14" s="17">
        <v>193140</v>
      </c>
      <c r="M14" s="17"/>
      <c r="N14" s="17"/>
      <c r="O14" s="17"/>
      <c r="P14" s="23"/>
      <c r="Q14" s="17"/>
      <c r="R14" s="17"/>
      <c r="S14" s="17"/>
      <c r="T14" s="17"/>
      <c r="U14" s="17"/>
      <c r="V14" s="17"/>
      <c r="W14" s="17"/>
    </row>
    <row r="15" ht="18.75" customHeight="1" spans="1:23">
      <c r="A15" s="8" t="s">
        <v>56</v>
      </c>
      <c r="B15" s="8" t="s">
        <v>151</v>
      </c>
      <c r="C15" s="9" t="s">
        <v>152</v>
      </c>
      <c r="D15" s="8" t="s">
        <v>75</v>
      </c>
      <c r="E15" s="8" t="s">
        <v>76</v>
      </c>
      <c r="F15" s="8" t="s">
        <v>153</v>
      </c>
      <c r="G15" s="8" t="s">
        <v>154</v>
      </c>
      <c r="H15" s="17">
        <v>8775.69</v>
      </c>
      <c r="I15" s="17">
        <v>8775.69</v>
      </c>
      <c r="J15" s="17"/>
      <c r="K15" s="17"/>
      <c r="L15" s="17">
        <v>8775.69</v>
      </c>
      <c r="M15" s="17"/>
      <c r="N15" s="17"/>
      <c r="O15" s="17"/>
      <c r="P15" s="23"/>
      <c r="Q15" s="17"/>
      <c r="R15" s="17"/>
      <c r="S15" s="17"/>
      <c r="T15" s="17"/>
      <c r="U15" s="17"/>
      <c r="V15" s="17"/>
      <c r="W15" s="17"/>
    </row>
    <row r="16" ht="18.75" customHeight="1" spans="1:23">
      <c r="A16" s="8" t="s">
        <v>56</v>
      </c>
      <c r="B16" s="8" t="s">
        <v>151</v>
      </c>
      <c r="C16" s="9" t="s">
        <v>152</v>
      </c>
      <c r="D16" s="8" t="s">
        <v>81</v>
      </c>
      <c r="E16" s="8" t="s">
        <v>82</v>
      </c>
      <c r="F16" s="8" t="s">
        <v>155</v>
      </c>
      <c r="G16" s="8" t="s">
        <v>156</v>
      </c>
      <c r="H16" s="17">
        <v>200587.2</v>
      </c>
      <c r="I16" s="17">
        <v>200587.2</v>
      </c>
      <c r="J16" s="17"/>
      <c r="K16" s="17"/>
      <c r="L16" s="17">
        <v>200587.2</v>
      </c>
      <c r="M16" s="17"/>
      <c r="N16" s="17"/>
      <c r="O16" s="17"/>
      <c r="P16" s="23"/>
      <c r="Q16" s="17"/>
      <c r="R16" s="17"/>
      <c r="S16" s="17"/>
      <c r="T16" s="17"/>
      <c r="U16" s="17"/>
      <c r="V16" s="17"/>
      <c r="W16" s="17"/>
    </row>
    <row r="17" ht="18.75" customHeight="1" spans="1:23">
      <c r="A17" s="8" t="s">
        <v>56</v>
      </c>
      <c r="B17" s="8" t="s">
        <v>151</v>
      </c>
      <c r="C17" s="9" t="s">
        <v>152</v>
      </c>
      <c r="D17" s="8" t="s">
        <v>87</v>
      </c>
      <c r="E17" s="8" t="s">
        <v>88</v>
      </c>
      <c r="F17" s="8" t="s">
        <v>157</v>
      </c>
      <c r="G17" s="8" t="s">
        <v>158</v>
      </c>
      <c r="H17" s="17">
        <v>104054.61</v>
      </c>
      <c r="I17" s="17">
        <v>104054.61</v>
      </c>
      <c r="J17" s="17"/>
      <c r="K17" s="17"/>
      <c r="L17" s="17">
        <v>104054.61</v>
      </c>
      <c r="M17" s="17"/>
      <c r="N17" s="17"/>
      <c r="O17" s="17"/>
      <c r="P17" s="23"/>
      <c r="Q17" s="17"/>
      <c r="R17" s="17"/>
      <c r="S17" s="17"/>
      <c r="T17" s="17"/>
      <c r="U17" s="17"/>
      <c r="V17" s="17"/>
      <c r="W17" s="17"/>
    </row>
    <row r="18" ht="18.75" customHeight="1" spans="1:23">
      <c r="A18" s="8" t="s">
        <v>56</v>
      </c>
      <c r="B18" s="8" t="s">
        <v>151</v>
      </c>
      <c r="C18" s="9" t="s">
        <v>152</v>
      </c>
      <c r="D18" s="8" t="s">
        <v>89</v>
      </c>
      <c r="E18" s="8" t="s">
        <v>90</v>
      </c>
      <c r="F18" s="8" t="s">
        <v>159</v>
      </c>
      <c r="G18" s="8" t="s">
        <v>160</v>
      </c>
      <c r="H18" s="17">
        <v>50272.17</v>
      </c>
      <c r="I18" s="17">
        <v>50272.17</v>
      </c>
      <c r="J18" s="17"/>
      <c r="K18" s="17"/>
      <c r="L18" s="17">
        <v>50272.17</v>
      </c>
      <c r="M18" s="17"/>
      <c r="N18" s="17"/>
      <c r="O18" s="17"/>
      <c r="P18" s="23"/>
      <c r="Q18" s="17"/>
      <c r="R18" s="17"/>
      <c r="S18" s="17"/>
      <c r="T18" s="17"/>
      <c r="U18" s="17"/>
      <c r="V18" s="17"/>
      <c r="W18" s="17"/>
    </row>
    <row r="19" ht="18.75" customHeight="1" spans="1:23">
      <c r="A19" s="8" t="s">
        <v>56</v>
      </c>
      <c r="B19" s="8" t="s">
        <v>151</v>
      </c>
      <c r="C19" s="9" t="s">
        <v>152</v>
      </c>
      <c r="D19" s="8" t="s">
        <v>91</v>
      </c>
      <c r="E19" s="8" t="s">
        <v>92</v>
      </c>
      <c r="F19" s="8" t="s">
        <v>153</v>
      </c>
      <c r="G19" s="8" t="s">
        <v>154</v>
      </c>
      <c r="H19" s="17">
        <v>4236</v>
      </c>
      <c r="I19" s="17">
        <v>4236</v>
      </c>
      <c r="J19" s="17"/>
      <c r="K19" s="17"/>
      <c r="L19" s="17">
        <v>4236</v>
      </c>
      <c r="M19" s="17"/>
      <c r="N19" s="17"/>
      <c r="O19" s="17"/>
      <c r="P19" s="23"/>
      <c r="Q19" s="17"/>
      <c r="R19" s="17"/>
      <c r="S19" s="17"/>
      <c r="T19" s="17"/>
      <c r="U19" s="17"/>
      <c r="V19" s="17"/>
      <c r="W19" s="17"/>
    </row>
    <row r="20" ht="18.75" customHeight="1" spans="1:23">
      <c r="A20" s="8" t="s">
        <v>56</v>
      </c>
      <c r="B20" s="8" t="s">
        <v>151</v>
      </c>
      <c r="C20" s="9" t="s">
        <v>152</v>
      </c>
      <c r="D20" s="8" t="s">
        <v>91</v>
      </c>
      <c r="E20" s="8" t="s">
        <v>92</v>
      </c>
      <c r="F20" s="8" t="s">
        <v>153</v>
      </c>
      <c r="G20" s="8" t="s">
        <v>154</v>
      </c>
      <c r="H20" s="17">
        <v>4763.95</v>
      </c>
      <c r="I20" s="17">
        <v>4763.95</v>
      </c>
      <c r="J20" s="17"/>
      <c r="K20" s="17"/>
      <c r="L20" s="17">
        <v>4763.95</v>
      </c>
      <c r="M20" s="17"/>
      <c r="N20" s="17"/>
      <c r="O20" s="17"/>
      <c r="P20" s="23"/>
      <c r="Q20" s="17"/>
      <c r="R20" s="17"/>
      <c r="S20" s="17"/>
      <c r="T20" s="17"/>
      <c r="U20" s="17"/>
      <c r="V20" s="17"/>
      <c r="W20" s="17"/>
    </row>
    <row r="21" ht="18.75" customHeight="1" spans="1:23">
      <c r="A21" s="8" t="s">
        <v>56</v>
      </c>
      <c r="B21" s="8" t="s">
        <v>161</v>
      </c>
      <c r="C21" s="9" t="s">
        <v>98</v>
      </c>
      <c r="D21" s="8" t="s">
        <v>97</v>
      </c>
      <c r="E21" s="8" t="s">
        <v>98</v>
      </c>
      <c r="F21" s="8" t="s">
        <v>162</v>
      </c>
      <c r="G21" s="8" t="s">
        <v>98</v>
      </c>
      <c r="H21" s="17">
        <v>148044</v>
      </c>
      <c r="I21" s="17">
        <v>148044</v>
      </c>
      <c r="J21" s="17"/>
      <c r="K21" s="17"/>
      <c r="L21" s="17">
        <v>148044</v>
      </c>
      <c r="M21" s="17"/>
      <c r="N21" s="17"/>
      <c r="O21" s="17"/>
      <c r="P21" s="23"/>
      <c r="Q21" s="17"/>
      <c r="R21" s="17"/>
      <c r="S21" s="17"/>
      <c r="T21" s="17"/>
      <c r="U21" s="17"/>
      <c r="V21" s="17"/>
      <c r="W21" s="17"/>
    </row>
    <row r="22" ht="18.75" customHeight="1" spans="1:23">
      <c r="A22" s="8" t="s">
        <v>56</v>
      </c>
      <c r="B22" s="8" t="s">
        <v>163</v>
      </c>
      <c r="C22" s="9" t="s">
        <v>164</v>
      </c>
      <c r="D22" s="8" t="s">
        <v>75</v>
      </c>
      <c r="E22" s="8" t="s">
        <v>76</v>
      </c>
      <c r="F22" s="8" t="s">
        <v>165</v>
      </c>
      <c r="G22" s="8" t="s">
        <v>164</v>
      </c>
      <c r="H22" s="17">
        <v>7200</v>
      </c>
      <c r="I22" s="17">
        <v>7200</v>
      </c>
      <c r="J22" s="17"/>
      <c r="K22" s="17"/>
      <c r="L22" s="17">
        <v>7200</v>
      </c>
      <c r="M22" s="17"/>
      <c r="N22" s="17"/>
      <c r="O22" s="17"/>
      <c r="P22" s="23"/>
      <c r="Q22" s="17"/>
      <c r="R22" s="17"/>
      <c r="S22" s="17"/>
      <c r="T22" s="17"/>
      <c r="U22" s="17"/>
      <c r="V22" s="17"/>
      <c r="W22" s="17"/>
    </row>
    <row r="23" ht="18.75" customHeight="1" spans="1:23">
      <c r="A23" s="8" t="s">
        <v>56</v>
      </c>
      <c r="B23" s="8" t="s">
        <v>166</v>
      </c>
      <c r="C23" s="9" t="s">
        <v>167</v>
      </c>
      <c r="D23" s="8" t="s">
        <v>75</v>
      </c>
      <c r="E23" s="8" t="s">
        <v>76</v>
      </c>
      <c r="F23" s="8" t="s">
        <v>168</v>
      </c>
      <c r="G23" s="8" t="s">
        <v>169</v>
      </c>
      <c r="H23" s="17">
        <v>21600</v>
      </c>
      <c r="I23" s="17">
        <v>21600</v>
      </c>
      <c r="J23" s="17"/>
      <c r="K23" s="17"/>
      <c r="L23" s="17">
        <v>21600</v>
      </c>
      <c r="M23" s="17"/>
      <c r="N23" s="17"/>
      <c r="O23" s="17"/>
      <c r="P23" s="23"/>
      <c r="Q23" s="17"/>
      <c r="R23" s="17"/>
      <c r="S23" s="17"/>
      <c r="T23" s="17"/>
      <c r="U23" s="17"/>
      <c r="V23" s="17"/>
      <c r="W23" s="17"/>
    </row>
    <row r="24" ht="18.75" customHeight="1" spans="1:23">
      <c r="A24" s="8" t="s">
        <v>56</v>
      </c>
      <c r="B24" s="8" t="s">
        <v>166</v>
      </c>
      <c r="C24" s="9" t="s">
        <v>167</v>
      </c>
      <c r="D24" s="8" t="s">
        <v>75</v>
      </c>
      <c r="E24" s="8" t="s">
        <v>76</v>
      </c>
      <c r="F24" s="8" t="s">
        <v>170</v>
      </c>
      <c r="G24" s="8" t="s">
        <v>171</v>
      </c>
      <c r="H24" s="17">
        <v>10000</v>
      </c>
      <c r="I24" s="17">
        <v>10000</v>
      </c>
      <c r="J24" s="17"/>
      <c r="K24" s="17"/>
      <c r="L24" s="17">
        <v>10000</v>
      </c>
      <c r="M24" s="17"/>
      <c r="N24" s="17"/>
      <c r="O24" s="17"/>
      <c r="P24" s="23"/>
      <c r="Q24" s="17"/>
      <c r="R24" s="17"/>
      <c r="S24" s="17"/>
      <c r="T24" s="17"/>
      <c r="U24" s="17"/>
      <c r="V24" s="17"/>
      <c r="W24" s="17"/>
    </row>
    <row r="25" ht="18.75" customHeight="1" spans="1:23">
      <c r="A25" s="8" t="s">
        <v>56</v>
      </c>
      <c r="B25" s="8" t="s">
        <v>166</v>
      </c>
      <c r="C25" s="9" t="s">
        <v>167</v>
      </c>
      <c r="D25" s="8" t="s">
        <v>75</v>
      </c>
      <c r="E25" s="8" t="s">
        <v>76</v>
      </c>
      <c r="F25" s="8" t="s">
        <v>172</v>
      </c>
      <c r="G25" s="8" t="s">
        <v>173</v>
      </c>
      <c r="H25" s="17">
        <v>3000</v>
      </c>
      <c r="I25" s="17">
        <v>3000</v>
      </c>
      <c r="J25" s="17"/>
      <c r="K25" s="17"/>
      <c r="L25" s="17">
        <v>3000</v>
      </c>
      <c r="M25" s="17"/>
      <c r="N25" s="17"/>
      <c r="O25" s="17"/>
      <c r="P25" s="23"/>
      <c r="Q25" s="17"/>
      <c r="R25" s="17"/>
      <c r="S25" s="17"/>
      <c r="T25" s="17"/>
      <c r="U25" s="17"/>
      <c r="V25" s="17"/>
      <c r="W25" s="17"/>
    </row>
    <row r="26" ht="18.75" customHeight="1" spans="1:23">
      <c r="A26" s="8" t="s">
        <v>56</v>
      </c>
      <c r="B26" s="8" t="s">
        <v>166</v>
      </c>
      <c r="C26" s="9" t="s">
        <v>167</v>
      </c>
      <c r="D26" s="8" t="s">
        <v>75</v>
      </c>
      <c r="E26" s="8" t="s">
        <v>76</v>
      </c>
      <c r="F26" s="8" t="s">
        <v>174</v>
      </c>
      <c r="G26" s="8" t="s">
        <v>175</v>
      </c>
      <c r="H26" s="17">
        <v>10000</v>
      </c>
      <c r="I26" s="17">
        <v>10000</v>
      </c>
      <c r="J26" s="17"/>
      <c r="K26" s="17"/>
      <c r="L26" s="17">
        <v>10000</v>
      </c>
      <c r="M26" s="17"/>
      <c r="N26" s="17"/>
      <c r="O26" s="17"/>
      <c r="P26" s="23"/>
      <c r="Q26" s="17"/>
      <c r="R26" s="17"/>
      <c r="S26" s="17"/>
      <c r="T26" s="17"/>
      <c r="U26" s="17"/>
      <c r="V26" s="17"/>
      <c r="W26" s="17"/>
    </row>
    <row r="27" ht="18.75" customHeight="1" spans="1:23">
      <c r="A27" s="8" t="s">
        <v>56</v>
      </c>
      <c r="B27" s="8" t="s">
        <v>166</v>
      </c>
      <c r="C27" s="9" t="s">
        <v>167</v>
      </c>
      <c r="D27" s="8" t="s">
        <v>75</v>
      </c>
      <c r="E27" s="8" t="s">
        <v>76</v>
      </c>
      <c r="F27" s="8" t="s">
        <v>176</v>
      </c>
      <c r="G27" s="8" t="s">
        <v>177</v>
      </c>
      <c r="H27" s="17">
        <v>5400</v>
      </c>
      <c r="I27" s="17">
        <v>5400</v>
      </c>
      <c r="J27" s="17"/>
      <c r="K27" s="17"/>
      <c r="L27" s="17">
        <v>5400</v>
      </c>
      <c r="M27" s="17"/>
      <c r="N27" s="17"/>
      <c r="O27" s="17"/>
      <c r="P27" s="23"/>
      <c r="Q27" s="17"/>
      <c r="R27" s="17"/>
      <c r="S27" s="17"/>
      <c r="T27" s="17"/>
      <c r="U27" s="17"/>
      <c r="V27" s="17"/>
      <c r="W27" s="17"/>
    </row>
    <row r="28" ht="18.75" customHeight="1" spans="1:23">
      <c r="A28" s="8" t="s">
        <v>56</v>
      </c>
      <c r="B28" s="8" t="s">
        <v>178</v>
      </c>
      <c r="C28" s="9" t="s">
        <v>122</v>
      </c>
      <c r="D28" s="8" t="s">
        <v>75</v>
      </c>
      <c r="E28" s="8" t="s">
        <v>76</v>
      </c>
      <c r="F28" s="8" t="s">
        <v>179</v>
      </c>
      <c r="G28" s="8" t="s">
        <v>122</v>
      </c>
      <c r="H28" s="17">
        <v>4000</v>
      </c>
      <c r="I28" s="17">
        <v>4000</v>
      </c>
      <c r="J28" s="17"/>
      <c r="K28" s="17"/>
      <c r="L28" s="17">
        <v>4000</v>
      </c>
      <c r="M28" s="17"/>
      <c r="N28" s="17"/>
      <c r="O28" s="17"/>
      <c r="P28" s="23"/>
      <c r="Q28" s="17"/>
      <c r="R28" s="17"/>
      <c r="S28" s="17"/>
      <c r="T28" s="17"/>
      <c r="U28" s="17"/>
      <c r="V28" s="17"/>
      <c r="W28" s="17"/>
    </row>
    <row r="29" ht="18.75" customHeight="1" spans="1:23">
      <c r="A29" s="8" t="s">
        <v>56</v>
      </c>
      <c r="B29" s="8" t="s">
        <v>180</v>
      </c>
      <c r="C29" s="9" t="s">
        <v>181</v>
      </c>
      <c r="D29" s="8" t="s">
        <v>75</v>
      </c>
      <c r="E29" s="8" t="s">
        <v>76</v>
      </c>
      <c r="F29" s="8" t="s">
        <v>182</v>
      </c>
      <c r="G29" s="8" t="s">
        <v>181</v>
      </c>
      <c r="H29" s="17">
        <v>9600</v>
      </c>
      <c r="I29" s="17">
        <v>9600</v>
      </c>
      <c r="J29" s="17"/>
      <c r="K29" s="17"/>
      <c r="L29" s="17">
        <v>9600</v>
      </c>
      <c r="M29" s="17"/>
      <c r="N29" s="17"/>
      <c r="O29" s="17"/>
      <c r="P29" s="23"/>
      <c r="Q29" s="17"/>
      <c r="R29" s="17"/>
      <c r="S29" s="17"/>
      <c r="T29" s="17"/>
      <c r="U29" s="17"/>
      <c r="V29" s="17"/>
      <c r="W29" s="17"/>
    </row>
    <row r="30" ht="18.75" customHeight="1" spans="1:23">
      <c r="A30" s="8" t="s">
        <v>56</v>
      </c>
      <c r="B30" s="8" t="s">
        <v>183</v>
      </c>
      <c r="C30" s="9" t="s">
        <v>175</v>
      </c>
      <c r="D30" s="8" t="s">
        <v>75</v>
      </c>
      <c r="E30" s="8" t="s">
        <v>76</v>
      </c>
      <c r="F30" s="8" t="s">
        <v>174</v>
      </c>
      <c r="G30" s="8" t="s">
        <v>175</v>
      </c>
      <c r="H30" s="17">
        <v>4800</v>
      </c>
      <c r="I30" s="17">
        <v>4800</v>
      </c>
      <c r="J30" s="17"/>
      <c r="K30" s="17"/>
      <c r="L30" s="17">
        <v>4800</v>
      </c>
      <c r="M30" s="17"/>
      <c r="N30" s="17"/>
      <c r="O30" s="17"/>
      <c r="P30" s="23"/>
      <c r="Q30" s="17"/>
      <c r="R30" s="17"/>
      <c r="S30" s="17"/>
      <c r="T30" s="17"/>
      <c r="U30" s="17"/>
      <c r="V30" s="17"/>
      <c r="W30" s="17"/>
    </row>
    <row r="31" ht="18.75" customHeight="1" spans="1:23">
      <c r="A31" s="8" t="s">
        <v>56</v>
      </c>
      <c r="B31" s="8" t="s">
        <v>184</v>
      </c>
      <c r="C31" s="9" t="s">
        <v>185</v>
      </c>
      <c r="D31" s="8" t="s">
        <v>75</v>
      </c>
      <c r="E31" s="8" t="s">
        <v>76</v>
      </c>
      <c r="F31" s="8" t="s">
        <v>149</v>
      </c>
      <c r="G31" s="8" t="s">
        <v>150</v>
      </c>
      <c r="H31" s="17">
        <v>172800</v>
      </c>
      <c r="I31" s="17">
        <v>172800</v>
      </c>
      <c r="J31" s="17"/>
      <c r="K31" s="17"/>
      <c r="L31" s="17">
        <v>172800</v>
      </c>
      <c r="M31" s="17"/>
      <c r="N31" s="17"/>
      <c r="O31" s="17"/>
      <c r="P31" s="23"/>
      <c r="Q31" s="17"/>
      <c r="R31" s="17"/>
      <c r="S31" s="17"/>
      <c r="T31" s="17"/>
      <c r="U31" s="17"/>
      <c r="V31" s="17"/>
      <c r="W31" s="17"/>
    </row>
    <row r="32" ht="18.75" customHeight="1" spans="1:23">
      <c r="A32" s="8" t="s">
        <v>56</v>
      </c>
      <c r="B32" s="8" t="s">
        <v>186</v>
      </c>
      <c r="C32" s="9" t="s">
        <v>187</v>
      </c>
      <c r="D32" s="8" t="s">
        <v>75</v>
      </c>
      <c r="E32" s="8" t="s">
        <v>76</v>
      </c>
      <c r="F32" s="8" t="s">
        <v>149</v>
      </c>
      <c r="G32" s="8" t="s">
        <v>150</v>
      </c>
      <c r="H32" s="17">
        <v>43200</v>
      </c>
      <c r="I32" s="17">
        <v>43200</v>
      </c>
      <c r="J32" s="17"/>
      <c r="K32" s="17"/>
      <c r="L32" s="17">
        <v>43200</v>
      </c>
      <c r="M32" s="17"/>
      <c r="N32" s="17"/>
      <c r="O32" s="17"/>
      <c r="P32" s="23"/>
      <c r="Q32" s="17"/>
      <c r="R32" s="17"/>
      <c r="S32" s="17"/>
      <c r="T32" s="17"/>
      <c r="U32" s="17"/>
      <c r="V32" s="17"/>
      <c r="W32" s="17"/>
    </row>
    <row r="33" ht="18.75" customHeight="1" spans="1:23">
      <c r="A33" s="11" t="s">
        <v>32</v>
      </c>
      <c r="B33" s="11"/>
      <c r="C33" s="11"/>
      <c r="D33" s="11"/>
      <c r="E33" s="11"/>
      <c r="F33" s="11"/>
      <c r="G33" s="11"/>
      <c r="H33" s="17">
        <v>1856339.62</v>
      </c>
      <c r="I33" s="17">
        <v>1856339.62</v>
      </c>
      <c r="J33" s="17"/>
      <c r="K33" s="17"/>
      <c r="L33" s="17">
        <v>1856339.62</v>
      </c>
      <c r="M33" s="17"/>
      <c r="N33" s="17"/>
      <c r="O33" s="17"/>
      <c r="P33" s="17"/>
      <c r="Q33" s="17"/>
      <c r="R33" s="17"/>
      <c r="S33" s="17"/>
      <c r="T33" s="17"/>
      <c r="U33" s="17"/>
      <c r="V33" s="17"/>
      <c r="W33" s="17"/>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188</v>
      </c>
    </row>
    <row r="2" ht="45" customHeight="1" spans="1:23">
      <c r="A2" s="3" t="s">
        <v>189</v>
      </c>
      <c r="B2" s="3"/>
      <c r="C2" s="3"/>
      <c r="D2" s="3"/>
      <c r="E2" s="3"/>
      <c r="F2" s="3"/>
      <c r="G2" s="3"/>
      <c r="H2" s="3"/>
      <c r="I2" s="3"/>
      <c r="J2" s="3"/>
      <c r="K2" s="3"/>
      <c r="L2" s="3"/>
      <c r="M2" s="3"/>
      <c r="N2" s="53"/>
      <c r="O2" s="53"/>
      <c r="P2" s="53"/>
      <c r="Q2" s="53"/>
      <c r="R2" s="53"/>
      <c r="S2" s="53"/>
      <c r="T2" s="53"/>
      <c r="U2" s="53"/>
      <c r="V2" s="53"/>
      <c r="W2" s="53"/>
    </row>
    <row r="3" ht="18.75" customHeight="1" spans="1:23">
      <c r="A3" s="4" t="str">
        <f>"单位名称："&amp;"玉溪市江川区公共资源交易中心"</f>
        <v>单位名称：玉溪市江川区公共资源交易中心</v>
      </c>
      <c r="B3" s="4"/>
      <c r="C3" s="4"/>
      <c r="D3" s="4"/>
      <c r="E3" s="4"/>
      <c r="F3" s="4"/>
      <c r="G3" s="4"/>
      <c r="H3" s="4"/>
      <c r="I3" s="54"/>
      <c r="J3" s="54"/>
      <c r="K3" s="54"/>
      <c r="L3" s="54"/>
      <c r="M3" s="54"/>
      <c r="N3" s="5"/>
      <c r="O3" s="5"/>
      <c r="P3" s="5"/>
      <c r="Q3" s="5"/>
      <c r="R3" s="5"/>
      <c r="S3" s="5"/>
      <c r="T3" s="5"/>
      <c r="U3" s="5"/>
      <c r="V3" s="5"/>
      <c r="W3" s="5" t="s">
        <v>29</v>
      </c>
    </row>
    <row r="4" ht="18.75" customHeight="1" spans="1:23">
      <c r="A4" s="13" t="s">
        <v>190</v>
      </c>
      <c r="B4" s="13" t="s">
        <v>128</v>
      </c>
      <c r="C4" s="13" t="s">
        <v>129</v>
      </c>
      <c r="D4" s="13" t="s">
        <v>191</v>
      </c>
      <c r="E4" s="13" t="s">
        <v>130</v>
      </c>
      <c r="F4" s="13" t="s">
        <v>131</v>
      </c>
      <c r="G4" s="13" t="s">
        <v>192</v>
      </c>
      <c r="H4" s="13" t="s">
        <v>133</v>
      </c>
      <c r="I4" s="46" t="s">
        <v>32</v>
      </c>
      <c r="J4" s="46" t="s">
        <v>193</v>
      </c>
      <c r="K4" s="13"/>
      <c r="L4" s="13"/>
      <c r="M4" s="13"/>
      <c r="N4" s="13" t="s">
        <v>135</v>
      </c>
      <c r="O4" s="13"/>
      <c r="P4" s="13"/>
      <c r="Q4" s="13" t="s">
        <v>38</v>
      </c>
      <c r="R4" s="13" t="s">
        <v>62</v>
      </c>
      <c r="S4" s="13"/>
      <c r="T4" s="13"/>
      <c r="U4" s="13"/>
      <c r="V4" s="13"/>
      <c r="W4" s="13"/>
    </row>
    <row r="5" ht="18.75" customHeight="1" spans="1:23">
      <c r="A5" s="13"/>
      <c r="B5" s="13"/>
      <c r="C5" s="13"/>
      <c r="D5" s="13"/>
      <c r="E5" s="13"/>
      <c r="F5" s="13"/>
      <c r="G5" s="13"/>
      <c r="H5" s="13"/>
      <c r="I5" s="46" t="s">
        <v>136</v>
      </c>
      <c r="J5" s="46"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46"/>
      <c r="J6" s="46" t="s">
        <v>35</v>
      </c>
      <c r="K6" s="13"/>
      <c r="L6" s="13" t="s">
        <v>36</v>
      </c>
      <c r="M6" s="13" t="s">
        <v>37</v>
      </c>
      <c r="N6" s="13" t="s">
        <v>35</v>
      </c>
      <c r="O6" s="13" t="s">
        <v>36</v>
      </c>
      <c r="P6" s="13" t="s">
        <v>37</v>
      </c>
      <c r="Q6" s="13"/>
      <c r="R6" s="13" t="s">
        <v>34</v>
      </c>
      <c r="S6" s="13" t="s">
        <v>41</v>
      </c>
      <c r="T6" s="13" t="s">
        <v>42</v>
      </c>
      <c r="U6" s="13" t="s">
        <v>43</v>
      </c>
      <c r="V6" s="13" t="s">
        <v>44</v>
      </c>
      <c r="W6" s="13" t="s">
        <v>45</v>
      </c>
    </row>
    <row r="7" ht="22.65" customHeight="1" spans="1:23">
      <c r="A7" s="13"/>
      <c r="B7" s="13"/>
      <c r="C7" s="13"/>
      <c r="D7" s="13"/>
      <c r="E7" s="13"/>
      <c r="F7" s="13"/>
      <c r="G7" s="13"/>
      <c r="H7" s="13"/>
      <c r="I7" s="46"/>
      <c r="J7" s="46" t="s">
        <v>34</v>
      </c>
      <c r="K7" s="13" t="s">
        <v>194</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8"/>
      <c r="B9" s="8"/>
      <c r="C9" s="9" t="s">
        <v>195</v>
      </c>
      <c r="D9" s="8"/>
      <c r="E9" s="8"/>
      <c r="F9" s="8"/>
      <c r="G9" s="8"/>
      <c r="H9" s="8"/>
      <c r="I9" s="10">
        <v>100000</v>
      </c>
      <c r="J9" s="10">
        <v>100000</v>
      </c>
      <c r="K9" s="10">
        <v>100000</v>
      </c>
      <c r="L9" s="10"/>
      <c r="M9" s="10"/>
      <c r="N9" s="10"/>
      <c r="O9" s="10"/>
      <c r="P9" s="10"/>
      <c r="Q9" s="10"/>
      <c r="R9" s="10"/>
      <c r="S9" s="10"/>
      <c r="T9" s="10"/>
      <c r="U9" s="10"/>
      <c r="V9" s="10"/>
      <c r="W9" s="10"/>
    </row>
    <row r="10" ht="18.75" customHeight="1" spans="1:23">
      <c r="A10" s="8" t="s">
        <v>196</v>
      </c>
      <c r="B10" s="8" t="s">
        <v>197</v>
      </c>
      <c r="C10" s="9" t="s">
        <v>195</v>
      </c>
      <c r="D10" s="8" t="s">
        <v>56</v>
      </c>
      <c r="E10" s="8" t="s">
        <v>75</v>
      </c>
      <c r="F10" s="8" t="s">
        <v>76</v>
      </c>
      <c r="G10" s="8" t="s">
        <v>168</v>
      </c>
      <c r="H10" s="8" t="s">
        <v>169</v>
      </c>
      <c r="I10" s="10">
        <v>40000</v>
      </c>
      <c r="J10" s="10">
        <v>40000</v>
      </c>
      <c r="K10" s="10">
        <v>40000</v>
      </c>
      <c r="L10" s="10"/>
      <c r="M10" s="10"/>
      <c r="N10" s="10"/>
      <c r="O10" s="10"/>
      <c r="P10" s="10"/>
      <c r="Q10" s="10"/>
      <c r="R10" s="10"/>
      <c r="S10" s="10"/>
      <c r="T10" s="10"/>
      <c r="U10" s="10"/>
      <c r="V10" s="10"/>
      <c r="W10" s="10"/>
    </row>
    <row r="11" ht="18.75" customHeight="1" spans="1:23">
      <c r="A11" s="8" t="s">
        <v>196</v>
      </c>
      <c r="B11" s="8" t="s">
        <v>197</v>
      </c>
      <c r="C11" s="9" t="s">
        <v>195</v>
      </c>
      <c r="D11" s="8" t="s">
        <v>56</v>
      </c>
      <c r="E11" s="8" t="s">
        <v>75</v>
      </c>
      <c r="F11" s="8" t="s">
        <v>76</v>
      </c>
      <c r="G11" s="8" t="s">
        <v>170</v>
      </c>
      <c r="H11" s="8" t="s">
        <v>171</v>
      </c>
      <c r="I11" s="10">
        <v>24000</v>
      </c>
      <c r="J11" s="10">
        <v>24000</v>
      </c>
      <c r="K11" s="10">
        <v>24000</v>
      </c>
      <c r="L11" s="10"/>
      <c r="M11" s="10"/>
      <c r="N11" s="10"/>
      <c r="O11" s="10"/>
      <c r="P11" s="23"/>
      <c r="Q11" s="10"/>
      <c r="R11" s="10"/>
      <c r="S11" s="10"/>
      <c r="T11" s="10"/>
      <c r="U11" s="10"/>
      <c r="V11" s="10"/>
      <c r="W11" s="10"/>
    </row>
    <row r="12" ht="18.75" customHeight="1" spans="1:23">
      <c r="A12" s="8" t="s">
        <v>196</v>
      </c>
      <c r="B12" s="8" t="s">
        <v>197</v>
      </c>
      <c r="C12" s="9" t="s">
        <v>195</v>
      </c>
      <c r="D12" s="8" t="s">
        <v>56</v>
      </c>
      <c r="E12" s="8" t="s">
        <v>75</v>
      </c>
      <c r="F12" s="8" t="s">
        <v>76</v>
      </c>
      <c r="G12" s="8" t="s">
        <v>198</v>
      </c>
      <c r="H12" s="8" t="s">
        <v>199</v>
      </c>
      <c r="I12" s="10">
        <v>5000</v>
      </c>
      <c r="J12" s="10">
        <v>5000</v>
      </c>
      <c r="K12" s="10">
        <v>5000</v>
      </c>
      <c r="L12" s="10"/>
      <c r="M12" s="10"/>
      <c r="N12" s="10"/>
      <c r="O12" s="10"/>
      <c r="P12" s="23"/>
      <c r="Q12" s="10"/>
      <c r="R12" s="10"/>
      <c r="S12" s="10"/>
      <c r="T12" s="10"/>
      <c r="U12" s="10"/>
      <c r="V12" s="10"/>
      <c r="W12" s="10"/>
    </row>
    <row r="13" ht="18.75" customHeight="1" spans="1:23">
      <c r="A13" s="8" t="s">
        <v>196</v>
      </c>
      <c r="B13" s="8" t="s">
        <v>197</v>
      </c>
      <c r="C13" s="9" t="s">
        <v>195</v>
      </c>
      <c r="D13" s="8" t="s">
        <v>56</v>
      </c>
      <c r="E13" s="8" t="s">
        <v>75</v>
      </c>
      <c r="F13" s="8" t="s">
        <v>76</v>
      </c>
      <c r="G13" s="8" t="s">
        <v>174</v>
      </c>
      <c r="H13" s="8" t="s">
        <v>175</v>
      </c>
      <c r="I13" s="10">
        <v>5000</v>
      </c>
      <c r="J13" s="10">
        <v>5000</v>
      </c>
      <c r="K13" s="10">
        <v>5000</v>
      </c>
      <c r="L13" s="10"/>
      <c r="M13" s="10"/>
      <c r="N13" s="10"/>
      <c r="O13" s="10"/>
      <c r="P13" s="23"/>
      <c r="Q13" s="10"/>
      <c r="R13" s="10"/>
      <c r="S13" s="10"/>
      <c r="T13" s="10"/>
      <c r="U13" s="10"/>
      <c r="V13" s="10"/>
      <c r="W13" s="10"/>
    </row>
    <row r="14" ht="18.75" customHeight="1" spans="1:23">
      <c r="A14" s="8" t="s">
        <v>196</v>
      </c>
      <c r="B14" s="8" t="s">
        <v>197</v>
      </c>
      <c r="C14" s="9" t="s">
        <v>195</v>
      </c>
      <c r="D14" s="8" t="s">
        <v>56</v>
      </c>
      <c r="E14" s="8" t="s">
        <v>75</v>
      </c>
      <c r="F14" s="8" t="s">
        <v>76</v>
      </c>
      <c r="G14" s="8" t="s">
        <v>200</v>
      </c>
      <c r="H14" s="8" t="s">
        <v>201</v>
      </c>
      <c r="I14" s="10">
        <v>26000</v>
      </c>
      <c r="J14" s="10">
        <v>26000</v>
      </c>
      <c r="K14" s="10">
        <v>26000</v>
      </c>
      <c r="L14" s="10"/>
      <c r="M14" s="10"/>
      <c r="N14" s="10"/>
      <c r="O14" s="10"/>
      <c r="P14" s="23"/>
      <c r="Q14" s="10"/>
      <c r="R14" s="10"/>
      <c r="S14" s="10"/>
      <c r="T14" s="10"/>
      <c r="U14" s="10"/>
      <c r="V14" s="10"/>
      <c r="W14" s="10"/>
    </row>
    <row r="15" ht="18.75" customHeight="1" spans="1:23">
      <c r="A15" s="23"/>
      <c r="B15" s="23"/>
      <c r="C15" s="9" t="s">
        <v>202</v>
      </c>
      <c r="D15" s="23"/>
      <c r="E15" s="23"/>
      <c r="F15" s="23"/>
      <c r="G15" s="23"/>
      <c r="H15" s="23"/>
      <c r="I15" s="10">
        <v>37000</v>
      </c>
      <c r="J15" s="10">
        <v>37000</v>
      </c>
      <c r="K15" s="10">
        <v>37000</v>
      </c>
      <c r="L15" s="10"/>
      <c r="M15" s="10"/>
      <c r="N15" s="10"/>
      <c r="O15" s="10"/>
      <c r="P15" s="23"/>
      <c r="Q15" s="10"/>
      <c r="R15" s="10"/>
      <c r="S15" s="10"/>
      <c r="T15" s="10"/>
      <c r="U15" s="10"/>
      <c r="V15" s="10"/>
      <c r="W15" s="10"/>
    </row>
    <row r="16" ht="18.75" customHeight="1" spans="1:23">
      <c r="A16" s="8" t="s">
        <v>196</v>
      </c>
      <c r="B16" s="8" t="s">
        <v>203</v>
      </c>
      <c r="C16" s="9" t="s">
        <v>202</v>
      </c>
      <c r="D16" s="8" t="s">
        <v>56</v>
      </c>
      <c r="E16" s="8" t="s">
        <v>75</v>
      </c>
      <c r="F16" s="8" t="s">
        <v>76</v>
      </c>
      <c r="G16" s="8" t="s">
        <v>204</v>
      </c>
      <c r="H16" s="8" t="s">
        <v>205</v>
      </c>
      <c r="I16" s="10">
        <v>37000</v>
      </c>
      <c r="J16" s="10">
        <v>37000</v>
      </c>
      <c r="K16" s="10">
        <v>37000</v>
      </c>
      <c r="L16" s="10"/>
      <c r="M16" s="10"/>
      <c r="N16" s="10"/>
      <c r="O16" s="10"/>
      <c r="P16" s="23"/>
      <c r="Q16" s="10"/>
      <c r="R16" s="10"/>
      <c r="S16" s="10"/>
      <c r="T16" s="10"/>
      <c r="U16" s="10"/>
      <c r="V16" s="10"/>
      <c r="W16" s="10"/>
    </row>
    <row r="17" ht="18.75" customHeight="1" spans="1:23">
      <c r="A17" s="11" t="s">
        <v>32</v>
      </c>
      <c r="B17" s="11"/>
      <c r="C17" s="11"/>
      <c r="D17" s="11"/>
      <c r="E17" s="11"/>
      <c r="F17" s="11"/>
      <c r="G17" s="11"/>
      <c r="H17" s="11"/>
      <c r="I17" s="10">
        <v>137000</v>
      </c>
      <c r="J17" s="10">
        <v>137000</v>
      </c>
      <c r="K17" s="10">
        <v>137000</v>
      </c>
      <c r="L17" s="10"/>
      <c r="M17" s="10"/>
      <c r="N17" s="10"/>
      <c r="O17" s="10"/>
      <c r="P17" s="10"/>
      <c r="Q17" s="10"/>
      <c r="R17" s="10"/>
      <c r="S17" s="10"/>
      <c r="T17" s="10"/>
      <c r="U17" s="10"/>
      <c r="V17" s="10"/>
      <c r="W17" s="10"/>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topLeftCell="A8"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206</v>
      </c>
      <c r="B1" s="20"/>
      <c r="C1" s="20"/>
      <c r="D1" s="20"/>
      <c r="E1" s="20"/>
      <c r="F1" s="20"/>
      <c r="G1" s="20"/>
      <c r="H1" s="20"/>
      <c r="I1" s="20"/>
      <c r="J1" s="20"/>
    </row>
    <row r="2" ht="45" customHeight="1" spans="1:10">
      <c r="A2" s="30" t="s">
        <v>207</v>
      </c>
      <c r="B2" s="30"/>
      <c r="C2" s="30"/>
      <c r="D2" s="30"/>
      <c r="E2" s="30"/>
      <c r="F2" s="30"/>
      <c r="G2" s="30"/>
      <c r="H2" s="30"/>
      <c r="I2" s="30"/>
      <c r="J2" s="30"/>
    </row>
    <row r="3" ht="20.25" customHeight="1" spans="1:10">
      <c r="A3" s="19" t="str">
        <f>"单位名称："&amp;"玉溪市江川区公共资源交易中心"</f>
        <v>单位名称：玉溪市江川区公共资源交易中心</v>
      </c>
      <c r="B3" s="19"/>
      <c r="C3" s="19"/>
      <c r="D3" s="19"/>
      <c r="E3" s="19"/>
      <c r="F3" s="19"/>
      <c r="G3" s="19"/>
      <c r="H3" s="19"/>
      <c r="I3" s="19"/>
      <c r="J3" s="19"/>
    </row>
    <row r="4" ht="20.25" customHeight="1" spans="1:10">
      <c r="A4" s="31" t="s">
        <v>208</v>
      </c>
      <c r="B4" s="31" t="s">
        <v>209</v>
      </c>
      <c r="C4" s="31" t="s">
        <v>210</v>
      </c>
      <c r="D4" s="31" t="s">
        <v>211</v>
      </c>
      <c r="E4" s="31" t="s">
        <v>212</v>
      </c>
      <c r="F4" s="31" t="s">
        <v>213</v>
      </c>
      <c r="G4" s="31" t="s">
        <v>214</v>
      </c>
      <c r="H4" s="31" t="s">
        <v>215</v>
      </c>
      <c r="I4" s="31" t="s">
        <v>216</v>
      </c>
      <c r="J4" s="31" t="s">
        <v>217</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3" t="s">
        <v>56</v>
      </c>
      <c r="B7" s="23"/>
      <c r="C7" s="23"/>
      <c r="E7" s="37"/>
      <c r="F7" s="37"/>
      <c r="G7" s="37"/>
      <c r="H7" s="37"/>
      <c r="I7" s="37"/>
      <c r="J7" s="37"/>
    </row>
    <row r="8" ht="66" customHeight="1" spans="1:10">
      <c r="A8" s="50" t="s">
        <v>195</v>
      </c>
      <c r="B8" s="23" t="s">
        <v>218</v>
      </c>
      <c r="C8" s="24"/>
      <c r="D8" s="24"/>
      <c r="E8" s="37"/>
      <c r="F8" s="37"/>
      <c r="G8" s="37"/>
      <c r="H8" s="37"/>
      <c r="I8" s="37"/>
      <c r="J8" s="37"/>
    </row>
    <row r="9" ht="30" customHeight="1" spans="1:10">
      <c r="A9" s="23"/>
      <c r="B9" s="23"/>
      <c r="C9" s="23" t="s">
        <v>219</v>
      </c>
      <c r="D9" s="51" t="s">
        <v>220</v>
      </c>
      <c r="E9" s="52" t="s">
        <v>221</v>
      </c>
      <c r="F9" s="38" t="s">
        <v>222</v>
      </c>
      <c r="G9" s="24" t="s">
        <v>223</v>
      </c>
      <c r="H9" s="38" t="s">
        <v>224</v>
      </c>
      <c r="I9" s="38" t="s">
        <v>225</v>
      </c>
      <c r="J9" s="52" t="s">
        <v>226</v>
      </c>
    </row>
    <row r="10" ht="20.25" customHeight="1" spans="1:10">
      <c r="A10" s="23"/>
      <c r="B10" s="23"/>
      <c r="C10" s="23" t="s">
        <v>219</v>
      </c>
      <c r="D10" s="51" t="s">
        <v>227</v>
      </c>
      <c r="E10" s="52" t="s">
        <v>228</v>
      </c>
      <c r="F10" s="38" t="s">
        <v>229</v>
      </c>
      <c r="G10" s="24" t="s">
        <v>230</v>
      </c>
      <c r="H10" s="38" t="s">
        <v>231</v>
      </c>
      <c r="I10" s="38" t="s">
        <v>225</v>
      </c>
      <c r="J10" s="52" t="s">
        <v>232</v>
      </c>
    </row>
    <row r="11" ht="20.25" customHeight="1" spans="1:10">
      <c r="A11" s="23"/>
      <c r="B11" s="23"/>
      <c r="C11" s="23" t="s">
        <v>233</v>
      </c>
      <c r="D11" s="51" t="s">
        <v>234</v>
      </c>
      <c r="E11" s="52" t="s">
        <v>235</v>
      </c>
      <c r="F11" s="38" t="s">
        <v>229</v>
      </c>
      <c r="G11" s="24" t="s">
        <v>230</v>
      </c>
      <c r="H11" s="38" t="s">
        <v>231</v>
      </c>
      <c r="I11" s="38" t="s">
        <v>225</v>
      </c>
      <c r="J11" s="52" t="s">
        <v>236</v>
      </c>
    </row>
    <row r="12" ht="30" customHeight="1" spans="1:10">
      <c r="A12" s="23"/>
      <c r="B12" s="23"/>
      <c r="C12" s="23" t="s">
        <v>233</v>
      </c>
      <c r="D12" s="51" t="s">
        <v>237</v>
      </c>
      <c r="E12" s="52" t="s">
        <v>238</v>
      </c>
      <c r="F12" s="38" t="s">
        <v>222</v>
      </c>
      <c r="G12" s="24" t="s">
        <v>239</v>
      </c>
      <c r="H12" s="38" t="s">
        <v>224</v>
      </c>
      <c r="I12" s="38" t="s">
        <v>225</v>
      </c>
      <c r="J12" s="52" t="s">
        <v>238</v>
      </c>
    </row>
    <row r="13" ht="33" customHeight="1" spans="1:10">
      <c r="A13" s="23"/>
      <c r="B13" s="23"/>
      <c r="C13" s="23" t="s">
        <v>240</v>
      </c>
      <c r="D13" s="51" t="s">
        <v>241</v>
      </c>
      <c r="E13" s="52" t="s">
        <v>242</v>
      </c>
      <c r="F13" s="38" t="s">
        <v>222</v>
      </c>
      <c r="G13" s="24" t="s">
        <v>239</v>
      </c>
      <c r="H13" s="38" t="s">
        <v>224</v>
      </c>
      <c r="I13" s="38" t="s">
        <v>225</v>
      </c>
      <c r="J13" s="52" t="s">
        <v>242</v>
      </c>
    </row>
    <row r="14" ht="87" customHeight="1" spans="1:10">
      <c r="A14" s="50" t="s">
        <v>202</v>
      </c>
      <c r="B14" s="23" t="s">
        <v>243</v>
      </c>
      <c r="C14" s="23"/>
      <c r="D14" s="23"/>
      <c r="E14" s="23"/>
      <c r="F14" s="23"/>
      <c r="G14" s="23"/>
      <c r="H14" s="23"/>
      <c r="I14" s="23"/>
      <c r="J14" s="23"/>
    </row>
    <row r="15" ht="30" customHeight="1" spans="1:10">
      <c r="A15" s="23"/>
      <c r="B15" s="23"/>
      <c r="C15" s="23" t="s">
        <v>219</v>
      </c>
      <c r="D15" s="51" t="s">
        <v>244</v>
      </c>
      <c r="E15" s="52" t="s">
        <v>244</v>
      </c>
      <c r="F15" s="38" t="s">
        <v>222</v>
      </c>
      <c r="G15" s="24" t="s">
        <v>51</v>
      </c>
      <c r="H15" s="38" t="s">
        <v>245</v>
      </c>
      <c r="I15" s="38" t="s">
        <v>225</v>
      </c>
      <c r="J15" s="52" t="s">
        <v>246</v>
      </c>
    </row>
    <row r="16" ht="20.25" customHeight="1" spans="1:10">
      <c r="A16" s="23"/>
      <c r="B16" s="23"/>
      <c r="C16" s="23" t="s">
        <v>219</v>
      </c>
      <c r="D16" s="51" t="s">
        <v>220</v>
      </c>
      <c r="E16" s="52" t="s">
        <v>220</v>
      </c>
      <c r="F16" s="38" t="s">
        <v>222</v>
      </c>
      <c r="G16" s="24" t="s">
        <v>51</v>
      </c>
      <c r="H16" s="38" t="s">
        <v>245</v>
      </c>
      <c r="I16" s="38" t="s">
        <v>225</v>
      </c>
      <c r="J16" s="52" t="s">
        <v>247</v>
      </c>
    </row>
    <row r="17" ht="20.25" customHeight="1" spans="1:10">
      <c r="A17" s="23"/>
      <c r="B17" s="23"/>
      <c r="C17" s="23" t="s">
        <v>219</v>
      </c>
      <c r="D17" s="51" t="s">
        <v>227</v>
      </c>
      <c r="E17" s="52" t="s">
        <v>228</v>
      </c>
      <c r="F17" s="38" t="s">
        <v>229</v>
      </c>
      <c r="G17" s="24" t="s">
        <v>248</v>
      </c>
      <c r="H17" s="38" t="s">
        <v>249</v>
      </c>
      <c r="I17" s="38" t="s">
        <v>225</v>
      </c>
      <c r="J17" s="52" t="s">
        <v>250</v>
      </c>
    </row>
    <row r="18" ht="39" customHeight="1" spans="1:10">
      <c r="A18" s="23"/>
      <c r="B18" s="23"/>
      <c r="C18" s="23" t="s">
        <v>233</v>
      </c>
      <c r="D18" s="51" t="s">
        <v>237</v>
      </c>
      <c r="E18" s="52" t="s">
        <v>237</v>
      </c>
      <c r="F18" s="38" t="s">
        <v>222</v>
      </c>
      <c r="G18" s="24" t="s">
        <v>251</v>
      </c>
      <c r="H18" s="38" t="s">
        <v>224</v>
      </c>
      <c r="I18" s="38" t="s">
        <v>225</v>
      </c>
      <c r="J18" s="52" t="s">
        <v>252</v>
      </c>
    </row>
    <row r="19" ht="20.25" customHeight="1" spans="1:10">
      <c r="A19" s="23"/>
      <c r="B19" s="23"/>
      <c r="C19" s="23" t="s">
        <v>240</v>
      </c>
      <c r="D19" s="51" t="s">
        <v>241</v>
      </c>
      <c r="E19" s="52" t="s">
        <v>253</v>
      </c>
      <c r="F19" s="38" t="s">
        <v>222</v>
      </c>
      <c r="G19" s="24" t="s">
        <v>251</v>
      </c>
      <c r="H19" s="38" t="s">
        <v>224</v>
      </c>
      <c r="I19" s="38" t="s">
        <v>225</v>
      </c>
      <c r="J19" s="52" t="s">
        <v>254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丽果果</cp:lastModifiedBy>
  <dcterms:created xsi:type="dcterms:W3CDTF">2025-04-21T01:21:00Z</dcterms:created>
  <dcterms:modified xsi:type="dcterms:W3CDTF">2025-04-24T01:05:00Z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59CF3D2938B6409A99B432D8A4228AFC_12</vt:lpwstr>
  </property>
  <property fmtid="{D5CDD505-2E9C-101B-9397-08002B2CF9AE}" pid="3" name="KSOProductBuildVer">
    <vt:lpwstr>2052-12.1.0.20784</vt:lpwstr>
  </property>
</Properties>
</file>