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9210" windowHeight="6555"/>
  </bookViews>
  <sheets>
    <sheet name="部门财务收支预算总表01-1" sheetId="1" r:id="rId1"/>
    <sheet name="部门收入预算表01-2" sheetId="2" r:id="rId2"/>
    <sheet name="部门支出预算表01-3" sheetId="3" r:id="rId3"/>
    <sheet name="部门财政拨款收支预算总表02-1" sheetId="4" r:id="rId4"/>
    <sheet name="一般公共预算支出预算表02-2" sheetId="5" r:id="rId5"/>
    <sheet name="一般公共预算“三公”经费支出预算表 03" sheetId="6" r:id="rId6"/>
    <sheet name="部门基本支出预算表04" sheetId="7" r:id="rId7"/>
    <sheet name="部门项目支出预算表05-1" sheetId="8" r:id="rId8"/>
    <sheet name="部门项目支出绩效目标表05-2" sheetId="9" r:id="rId9"/>
    <sheet name="部门政府性基金预算支出预算表06" sheetId="10" r:id="rId10"/>
    <sheet name="部门政府采购预算表07" sheetId="11" r:id="rId11"/>
    <sheet name="部门政府购买服务预算表08" sheetId="12" r:id="rId12"/>
    <sheet name="对下转移支付预算表09-1" sheetId="13" r:id="rId13"/>
    <sheet name="对下转移支付绩效目标表09-2" sheetId="14" r:id="rId14"/>
    <sheet name="新增资产配置表10" sheetId="15" r:id="rId15"/>
    <sheet name="上级补助项目支出预算表11" sheetId="16" r:id="rId16"/>
    <sheet name="部门项目中期规划预算表12" sheetId="17" r:id="rId17"/>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<sst xmlns="http://schemas.openxmlformats.org/spreadsheetml/2006/main" count="846" uniqueCount="353">
  <si>
    <t>预算01-1表</t>
  </si>
  <si>
    <t>2025年部门财务收支预算总表</t>
  </si>
  <si>
    <t>单位:元</t>
  </si>
  <si>
    <t>收        入</t>
  </si>
  <si>
    <t>支        出</t>
  </si>
  <si>
    <t>项      目</t>
  </si>
  <si>
    <t>预算数</t>
  </si>
  <si>
    <t>项目（按功能分类）</t>
  </si>
  <si>
    <t>一、一般公共预算拨款收入</t>
  </si>
  <si>
    <t>二、政府性基金预算拨款收入</t>
  </si>
  <si>
    <t>三、国有资本经营预算拨款收入</t>
  </si>
  <si>
    <t>四、财政专户管理资金收入</t>
  </si>
  <si>
    <t>五、单位资金</t>
  </si>
  <si>
    <t>1、事业收入</t>
  </si>
  <si>
    <t>2、事业单位经营收入</t>
  </si>
  <si>
    <t>3、上级补助收入</t>
  </si>
  <si>
    <t>4、附属单位上缴收入</t>
  </si>
  <si>
    <t>5、其他收入</t>
  </si>
  <si>
    <t>本年收入合计</t>
  </si>
  <si>
    <t>本年支出合计</t>
  </si>
  <si>
    <t>上年结转结余</t>
  </si>
  <si>
    <t>年终结转结余</t>
  </si>
  <si>
    <t>1、财政拨款结转结余</t>
  </si>
  <si>
    <t>2、使用非财政拨款结余</t>
  </si>
  <si>
    <t>2、非财政拨款结余</t>
  </si>
  <si>
    <t>收  入  总  计</t>
  </si>
  <si>
    <t>支 出 总 计</t>
  </si>
  <si>
    <t>预算01-2表</t>
  </si>
  <si>
    <t>2025年部门收入预算表</t>
  </si>
  <si>
    <t>单位：元</t>
  </si>
  <si>
    <t>部门（单位）编码</t>
  </si>
  <si>
    <t>部门（单位）名称</t>
  </si>
  <si>
    <t>合计</t>
  </si>
  <si>
    <t>本年收入</t>
  </si>
  <si>
    <t>小计</t>
  </si>
  <si>
    <t>一般公共预算</t>
  </si>
  <si>
    <t>政府性基金预算</t>
  </si>
  <si>
    <t>国有资本经营预算</t>
  </si>
  <si>
    <t>财政专户管理资金</t>
  </si>
  <si>
    <t>单位资金收入</t>
  </si>
  <si>
    <t>使用非财政拨款结余</t>
  </si>
  <si>
    <t>事业收入</t>
  </si>
  <si>
    <t>事业单位经营收入</t>
  </si>
  <si>
    <t>上级补助收入</t>
  </si>
  <si>
    <t>附属单位上缴收入</t>
  </si>
  <si>
    <t>其他收入</t>
  </si>
  <si>
    <t>1</t>
  </si>
  <si>
    <t>2</t>
  </si>
  <si>
    <t>3</t>
  </si>
  <si>
    <t>4</t>
  </si>
  <si>
    <t>5</t>
  </si>
  <si>
    <t>6</t>
  </si>
  <si>
    <t>7</t>
  </si>
  <si>
    <t>8</t>
  </si>
  <si>
    <t>9</t>
  </si>
  <si>
    <t>184</t>
  </si>
  <si>
    <t>玉溪市江川区供销合作社联合社</t>
  </si>
  <si>
    <t>184001</t>
  </si>
  <si>
    <t>预算01-3表</t>
  </si>
  <si>
    <t>2025年部门支出预算表</t>
  </si>
  <si>
    <t>科目编码</t>
  </si>
  <si>
    <t>科目名称</t>
  </si>
  <si>
    <t>财政专户管理的支出</t>
  </si>
  <si>
    <t>单位资金</t>
  </si>
  <si>
    <t>基本支出</t>
  </si>
  <si>
    <t>项目支出</t>
  </si>
  <si>
    <t>事业支出</t>
  </si>
  <si>
    <t>事业单位经营支出</t>
  </si>
  <si>
    <t>上级补助支出</t>
  </si>
  <si>
    <t>附属单位补助支出</t>
  </si>
  <si>
    <t>其他支出</t>
  </si>
  <si>
    <t>10</t>
  </si>
  <si>
    <t>208</t>
  </si>
  <si>
    <t>社会保障和就业支出</t>
  </si>
  <si>
    <t>20805</t>
  </si>
  <si>
    <t>行政事业单位养老支出</t>
  </si>
  <si>
    <t>2080501</t>
  </si>
  <si>
    <t>行政单位离退休</t>
  </si>
  <si>
    <t>2080503</t>
  </si>
  <si>
    <t>离退休人员管理机构</t>
  </si>
  <si>
    <t>2080505</t>
  </si>
  <si>
    <t>机关事业单位基本养老保险缴费支出</t>
  </si>
  <si>
    <t>20808</t>
  </si>
  <si>
    <t>抚恤</t>
  </si>
  <si>
    <t>2080801</t>
  </si>
  <si>
    <t>死亡抚恤</t>
  </si>
  <si>
    <t>210</t>
  </si>
  <si>
    <t>卫生健康支出</t>
  </si>
  <si>
    <t>21011</t>
  </si>
  <si>
    <t>行政事业单位医疗</t>
  </si>
  <si>
    <t>2101101</t>
  </si>
  <si>
    <t>行政单位医疗</t>
  </si>
  <si>
    <t>2101103</t>
  </si>
  <si>
    <t>公务员医疗补助</t>
  </si>
  <si>
    <t>2101199</t>
  </si>
  <si>
    <t>其他行政事业单位医疗支出</t>
  </si>
  <si>
    <t>216</t>
  </si>
  <si>
    <t>商业服务业等支出</t>
  </si>
  <si>
    <t>21602</t>
  </si>
  <si>
    <t>商业流通事务</t>
  </si>
  <si>
    <t>2160201</t>
  </si>
  <si>
    <t>行政运行</t>
  </si>
  <si>
    <t>21699</t>
  </si>
  <si>
    <t>其他商业服务业等支出</t>
  </si>
  <si>
    <t>2169999</t>
  </si>
  <si>
    <t>221</t>
  </si>
  <si>
    <t>住房保障支出</t>
  </si>
  <si>
    <t>22102</t>
  </si>
  <si>
    <t>住房改革支出</t>
  </si>
  <si>
    <t>2210201</t>
  </si>
  <si>
    <t>住房公积金</t>
  </si>
  <si>
    <t>合  计</t>
  </si>
  <si>
    <t>预算02-1表</t>
  </si>
  <si>
    <t>2025年部门财政拨款收支预算总表</t>
  </si>
  <si>
    <t>支出功能分类科目</t>
  </si>
  <si>
    <t>一、本年收入</t>
  </si>
  <si>
    <t>一、本年支出</t>
  </si>
  <si>
    <t>（一）一般公共预算拨款</t>
  </si>
  <si>
    <t>（二）政府性基金预算拨款</t>
  </si>
  <si>
    <t>（三）国有资本经营预算拨款</t>
  </si>
  <si>
    <t>二、上年结转</t>
  </si>
  <si>
    <t>二、年终结转结余</t>
  </si>
  <si>
    <t>收入总计</t>
  </si>
  <si>
    <t>支出总计</t>
  </si>
  <si>
    <t>预算02-2表</t>
  </si>
  <si>
    <t>2025年一般公共预算支出预算表（按功能科目分类）</t>
  </si>
  <si>
    <t>部门预算支出功能分类科目</t>
  </si>
  <si>
    <t>人员经费</t>
  </si>
  <si>
    <t>公用经费</t>
  </si>
  <si>
    <t>预算03表</t>
  </si>
  <si>
    <t>2025年一般公共预算“三公”经费支出预算表</t>
  </si>
  <si>
    <t>“三公”经费合计</t>
  </si>
  <si>
    <t>因公出国（境）费</t>
  </si>
  <si>
    <t>公务用车购置及运行费</t>
  </si>
  <si>
    <t>公务接待费</t>
  </si>
  <si>
    <t>公务用车购置费</t>
  </si>
  <si>
    <t>公务用车运行费</t>
  </si>
  <si>
    <t>预算04表</t>
  </si>
  <si>
    <t>2025年部门基本支出预算表</t>
  </si>
  <si>
    <t>单位名称</t>
  </si>
  <si>
    <t>项目代码</t>
  </si>
  <si>
    <t>项目名称</t>
  </si>
  <si>
    <t>功能科目编码</t>
  </si>
  <si>
    <t>功能科目名称</t>
  </si>
  <si>
    <t>经济科目部门</t>
  </si>
  <si>
    <t>经济科目名称</t>
  </si>
  <si>
    <t>资金来源</t>
  </si>
  <si>
    <t>财政拨款结转结余</t>
  </si>
  <si>
    <t>总计</t>
  </si>
  <si>
    <t>一般公共预算资金</t>
  </si>
  <si>
    <t>全年数</t>
  </si>
  <si>
    <t>已提前安排</t>
  </si>
  <si>
    <t>抵扣上年垫付资金</t>
  </si>
  <si>
    <t>本次下达</t>
  </si>
  <si>
    <t>另文下达</t>
  </si>
  <si>
    <t>530421210000000016027</t>
  </si>
  <si>
    <t>行政人员支出工资</t>
  </si>
  <si>
    <t>30101</t>
  </si>
  <si>
    <t>基本工资</t>
  </si>
  <si>
    <t>30102</t>
  </si>
  <si>
    <t>津贴补贴</t>
  </si>
  <si>
    <t>30103</t>
  </si>
  <si>
    <t>奖金</t>
  </si>
  <si>
    <t>530421210000000016029</t>
  </si>
  <si>
    <t>社会保障缴费</t>
  </si>
  <si>
    <t>30108</t>
  </si>
  <si>
    <t>机关事业单位基本养老保险缴费</t>
  </si>
  <si>
    <t>30110</t>
  </si>
  <si>
    <t>职工基本医疗保险缴费</t>
  </si>
  <si>
    <t>30111</t>
  </si>
  <si>
    <t>公务员医疗补助缴费</t>
  </si>
  <si>
    <t>30112</t>
  </si>
  <si>
    <t>其他社会保障缴费</t>
  </si>
  <si>
    <t>530421210000000016030</t>
  </si>
  <si>
    <t>30113</t>
  </si>
  <si>
    <t>530421210000000016033</t>
  </si>
  <si>
    <t>行政人员公务交通补贴</t>
  </si>
  <si>
    <t>30239</t>
  </si>
  <si>
    <t>其他交通费用</t>
  </si>
  <si>
    <t>530421210000000016034</t>
  </si>
  <si>
    <t>工会经费</t>
  </si>
  <si>
    <t>30228</t>
  </si>
  <si>
    <t>530421210000000016035</t>
  </si>
  <si>
    <t>一般公用经费</t>
  </si>
  <si>
    <t>30299</t>
  </si>
  <si>
    <t>其他商品和服务支出</t>
  </si>
  <si>
    <t>30201</t>
  </si>
  <si>
    <t>办公费</t>
  </si>
  <si>
    <t>30206</t>
  </si>
  <si>
    <t>电费</t>
  </si>
  <si>
    <t>30211</t>
  </si>
  <si>
    <t>差旅费</t>
  </si>
  <si>
    <t>30226</t>
  </si>
  <si>
    <t>劳务费</t>
  </si>
  <si>
    <t>530421221100000477199</t>
  </si>
  <si>
    <t>30217</t>
  </si>
  <si>
    <t>530421231100001162961</t>
  </si>
  <si>
    <t>老干部支部书记支部委员补助资金</t>
  </si>
  <si>
    <t>30199</t>
  </si>
  <si>
    <t>其他工资福利支出</t>
  </si>
  <si>
    <t>530421231100001386727</t>
  </si>
  <si>
    <t>福利费</t>
  </si>
  <si>
    <t>30229</t>
  </si>
  <si>
    <t>530421231100001386770</t>
  </si>
  <si>
    <t>培训费</t>
  </si>
  <si>
    <t>30216</t>
  </si>
  <si>
    <t>530421231100001386871</t>
  </si>
  <si>
    <t>其他刚性支出</t>
  </si>
  <si>
    <t>530421241100002445677</t>
  </si>
  <si>
    <t>离退休生活补助</t>
  </si>
  <si>
    <t>30305</t>
  </si>
  <si>
    <t>生活补助</t>
  </si>
  <si>
    <t>530421251100003593299</t>
  </si>
  <si>
    <t>遗属生活补助资金</t>
  </si>
  <si>
    <t>预算05-1表</t>
  </si>
  <si>
    <t>2025年部门项目支出预算表</t>
  </si>
  <si>
    <t>项目分类</t>
  </si>
  <si>
    <t>项目单位</t>
  </si>
  <si>
    <t>经济科目编码</t>
  </si>
  <si>
    <t>本年拨款</t>
  </si>
  <si>
    <t>其中：本次下达</t>
  </si>
  <si>
    <t>培育发展新型农业经营主体项目专项资金</t>
  </si>
  <si>
    <t>313 事业发展类</t>
  </si>
  <si>
    <t>530421231100001108559</t>
  </si>
  <si>
    <t>31204</t>
  </si>
  <si>
    <t>费用补贴</t>
  </si>
  <si>
    <t>收支专户利息上缴资金</t>
  </si>
  <si>
    <t>311 专项业务类</t>
  </si>
  <si>
    <t>530421251100003593334</t>
  </si>
  <si>
    <t>助推乡村振兴绿色农资行动暨农资农化服务培训资金</t>
  </si>
  <si>
    <t>530421251100003593314</t>
  </si>
  <si>
    <t>预算05-2表</t>
  </si>
  <si>
    <t>2025年部门项目支出绩效目标表</t>
  </si>
  <si>
    <t>单位名称、项目名称</t>
  </si>
  <si>
    <t>项目年度绩效目标</t>
  </si>
  <si>
    <t>一级指标</t>
  </si>
  <si>
    <t>二级指标</t>
  </si>
  <si>
    <t>三级指标</t>
  </si>
  <si>
    <t>指标性质</t>
  </si>
  <si>
    <t>指标值</t>
  </si>
  <si>
    <t>度量单位</t>
  </si>
  <si>
    <t>指标属性</t>
  </si>
  <si>
    <t>指标内容</t>
  </si>
  <si>
    <t>培育5户具有带动性示范效应的新型农业经营主体（合作社），对区供销社领班（创办）的，经区有关部门核准（备案）成立的农民专业合作社，验收合格后，一次性给予1万元/户补助（含经营主体匾牌、章程制作、购置办公用品、生产资料等费用）。农业龙头企业、农民专业合作社、家庭农场等现代农业经营主体是推进农业转型升级、建设现代农业的主力军，是带动农民增收致富的重要力量。而培育新型农业经营主体是实现乡村振兴工作的“牛鼻子”，是巩固拓展脱贫攻坚成果、农民实现共同富裕的重要途径。有利于提高了农民收入、便于新品种、新技术的运用和推广，调整产业结构和提高农业社会化服务水平。</t>
  </si>
  <si>
    <t>产出指标</t>
  </si>
  <si>
    <t>数量指标</t>
  </si>
  <si>
    <t>新型农业经营主体完成数</t>
  </si>
  <si>
    <t>&gt;=</t>
  </si>
  <si>
    <t>户</t>
  </si>
  <si>
    <t>定量指标</t>
  </si>
  <si>
    <t>培育新型农业经营主体5户</t>
  </si>
  <si>
    <t>质量指标</t>
  </si>
  <si>
    <t>新型农业经营主体质量达标率</t>
  </si>
  <si>
    <t>=</t>
  </si>
  <si>
    <t>100</t>
  </si>
  <si>
    <t>%</t>
  </si>
  <si>
    <t>定性指标</t>
  </si>
  <si>
    <t>新培育的新型农业经营主体共5户完成质量达标率100%</t>
  </si>
  <si>
    <t>效益指标</t>
  </si>
  <si>
    <t>社会效益</t>
  </si>
  <si>
    <t>社会效益率</t>
  </si>
  <si>
    <t>90</t>
  </si>
  <si>
    <t>社会效益率达90%</t>
  </si>
  <si>
    <t>可持续影响</t>
  </si>
  <si>
    <t>可持续影响度</t>
  </si>
  <si>
    <t>95</t>
  </si>
  <si>
    <t>可持续影响度95%</t>
  </si>
  <si>
    <t>满意度指标</t>
  </si>
  <si>
    <t>服务对象满意度</t>
  </si>
  <si>
    <t>受益对象满意度</t>
  </si>
  <si>
    <t>农民满意度指标达95%</t>
  </si>
  <si>
    <t>为加快推进江川绿色农资行动，深化供销合作社综合改革，助推乡村振兴，结合区社年度教育培训计划，由玉溪市供销合作社联合社干部学校、江川区供销合作社联合举办的助推乡村振兴绿色农资行动暨农资农化服务培训会。</t>
  </si>
  <si>
    <t>培训参加人次</t>
  </si>
  <si>
    <t>50</t>
  </si>
  <si>
    <t>人</t>
  </si>
  <si>
    <t>反映预算部门（单位）组织开展各类培训的人次。</t>
  </si>
  <si>
    <t>培训人员合格率</t>
  </si>
  <si>
    <t>92</t>
  </si>
  <si>
    <t>反映预算部门（单位）组织开展各类培训的质量。
培训人员合格率=（合格的学员数量/培训总学员数量）*100%。</t>
  </si>
  <si>
    <t>成本指标</t>
  </si>
  <si>
    <t>经济成本指标</t>
  </si>
  <si>
    <t>800</t>
  </si>
  <si>
    <t>元/人</t>
  </si>
  <si>
    <t>反映预算部门（单位）组织开展各类培训中平均师资费用控制情况。</t>
  </si>
  <si>
    <t>人才培养数</t>
  </si>
  <si>
    <t>反映预算部门（单位）组织开展各类培训的人员数。</t>
  </si>
  <si>
    <t>参训人员满意度</t>
  </si>
  <si>
    <t>反映参训人员对培训内容、讲师授课、课程设置和培训效果等的满意度。
参训人员满意度=（对培训整体满意的参训人数/参训总人数）*100%</t>
  </si>
  <si>
    <t>按照要求严格执行收支专户利息上缴国库工作。</t>
  </si>
  <si>
    <t>上缴利息收入及时率</t>
  </si>
  <si>
    <t>反映预算部门（单位）进行上缴利息收入的质量。
上缴利息收入及时率=（实际上缴的利息收入/应该上缴的利息总收入）*100%。</t>
  </si>
  <si>
    <t>时效指标</t>
  </si>
  <si>
    <t>完成时效</t>
  </si>
  <si>
    <t>1.00</t>
  </si>
  <si>
    <t>年</t>
  </si>
  <si>
    <t>上缴一年内的专户利息收入</t>
  </si>
  <si>
    <t>经济效益</t>
  </si>
  <si>
    <t>社会效益率达95%</t>
  </si>
  <si>
    <t>可持续影响率</t>
  </si>
  <si>
    <t>可持续影响率达95%</t>
  </si>
  <si>
    <t>收益对象满意度</t>
  </si>
  <si>
    <t>收益对象满意度达95%</t>
  </si>
  <si>
    <t>预算06表</t>
  </si>
  <si>
    <t>2025年部门政府性基金预算支出预算表</t>
  </si>
  <si>
    <t>政府性基金预算支出</t>
  </si>
  <si>
    <t>预算07表</t>
  </si>
  <si>
    <t>2025年部门政府采购预算表</t>
  </si>
  <si>
    <t>预算项目</t>
  </si>
  <si>
    <t>采购项目</t>
  </si>
  <si>
    <t>采购品目</t>
  </si>
  <si>
    <t>计量单位</t>
  </si>
  <si>
    <t>数量</t>
  </si>
  <si>
    <t>面向中小企业预留资金</t>
  </si>
  <si>
    <t>单位名称（项目名称）</t>
  </si>
  <si>
    <t>政府性基金</t>
  </si>
  <si>
    <t>国有资本经营预算资金</t>
  </si>
  <si>
    <t>单位自筹</t>
  </si>
  <si>
    <t>办公用品</t>
  </si>
  <si>
    <t>元</t>
  </si>
  <si>
    <t>预算08表</t>
  </si>
  <si>
    <t>2025年部门政府购买服务预算表</t>
  </si>
  <si>
    <t>政府购买服务项目</t>
  </si>
  <si>
    <t>政府购买服务目录</t>
  </si>
  <si>
    <t>政府购买服务指导性目录代码</t>
  </si>
  <si>
    <t>预算09-1表</t>
  </si>
  <si>
    <t>2025年对下转移支付预算表</t>
  </si>
  <si>
    <t>单位名称（项目）</t>
  </si>
  <si>
    <t>地区</t>
  </si>
  <si>
    <t>星云街道</t>
  </si>
  <si>
    <t>宁海街道</t>
  </si>
  <si>
    <t>江城镇</t>
  </si>
  <si>
    <t>前卫镇</t>
  </si>
  <si>
    <t>九溪镇</t>
  </si>
  <si>
    <t>雄关乡</t>
  </si>
  <si>
    <t>安化彝族乡</t>
  </si>
  <si>
    <t>11</t>
  </si>
  <si>
    <t>预算09-2表</t>
  </si>
  <si>
    <t>2025年对下转移支付绩效目标表</t>
  </si>
  <si>
    <t>预算10表</t>
  </si>
  <si>
    <t>2025年新增资产配置表</t>
  </si>
  <si>
    <t>资产类别</t>
  </si>
  <si>
    <t>资产分类代码.名称</t>
  </si>
  <si>
    <t>资产名称</t>
  </si>
  <si>
    <t>财政部门批复数（元）</t>
  </si>
  <si>
    <t>单价</t>
  </si>
  <si>
    <t>金额</t>
  </si>
  <si>
    <t>预算11表</t>
  </si>
  <si>
    <t>2025年上级补助项目支出预算表</t>
  </si>
  <si>
    <t>上级补助</t>
  </si>
  <si>
    <t>预算12表</t>
  </si>
  <si>
    <t>2025年部门项目支出中期规划预算表</t>
  </si>
  <si>
    <t>项目级次</t>
  </si>
  <si>
    <t>本级</t>
  </si>
</sst>
</file>

<file path=xl/styles.xml><?xml version="1.0" encoding="utf-8"?>
<styleSheet xmlns="http://schemas.openxmlformats.org/spreadsheetml/2006/main" xmlns:mc="http://schemas.openxmlformats.org/markup-compatibility/2006" xmlns:xr9="http://schemas.microsoft.com/office/spreadsheetml/2016/revision9" mc:Ignorable="xr9">
  <numFmts count="9">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0.00;;@"/>
    <numFmt numFmtId="177" formatCode="hh:mm:ss"/>
    <numFmt numFmtId="178" formatCode="yyyy/mm/dd"/>
    <numFmt numFmtId="179" formatCode="yyyy/mm/dd\ hh:mm:ss"/>
    <numFmt numFmtId="180" formatCode="#,##0;\-#,##0;;@"/>
  </numFmts>
  <fonts count="37">
    <font>
      <sz val="11"/>
      <color rgb="FF000000"/>
      <name val="宋体"/>
      <charset val="134"/>
      <scheme val="minor"/>
    </font>
    <font>
      <sz val="11"/>
      <name val="宋体"/>
      <charset val="134"/>
      <scheme val="minor"/>
    </font>
    <font>
      <sz val="10"/>
      <name val="宋体"/>
      <charset val="134"/>
    </font>
    <font>
      <sz val="9"/>
      <name val="宋体"/>
      <charset val="134"/>
    </font>
    <font>
      <sz val="27"/>
      <name val="SimSun"/>
      <charset val="134"/>
    </font>
    <font>
      <sz val="10.5"/>
      <name val="SimSun"/>
      <charset val="134"/>
    </font>
    <font>
      <sz val="9"/>
      <name val="SimSun"/>
      <charset val="134"/>
    </font>
    <font>
      <sz val="10.5"/>
      <name val="宋体"/>
      <charset val="134"/>
    </font>
    <font>
      <sz val="11"/>
      <name val="宋体"/>
      <charset val="134"/>
    </font>
    <font>
      <sz val="27"/>
      <name val="宋体"/>
      <charset val="134"/>
    </font>
    <font>
      <sz val="27"/>
      <name val="Calibri"/>
      <charset val="134"/>
    </font>
    <font>
      <sz val="11"/>
      <color rgb="FF0F0F0F"/>
      <name val="宋体"/>
      <charset val="134"/>
    </font>
    <font>
      <b/>
      <sz val="9"/>
      <name val="宋体"/>
      <charset val="134"/>
    </font>
    <font>
      <sz val="27"/>
      <name val="Times New Roman"/>
      <charset val="134"/>
    </font>
    <font>
      <sz val="10.5"/>
      <color rgb="FF000000"/>
      <name val="SimSun"/>
      <charset val="134"/>
    </font>
    <font>
      <b/>
      <sz val="11"/>
      <name val="宋体"/>
      <charset val="134"/>
    </font>
    <font>
      <b/>
      <sz val="10.5"/>
      <name val="宋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4">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right style="thin">
        <color rgb="FF000000"/>
      </right>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7">
    <xf numFmtId="0" fontId="0" fillId="0" borderId="0">
      <alignment vertical="top"/>
    </xf>
    <xf numFmtId="43" fontId="17" fillId="0" borderId="0" applyFont="0" applyFill="0" applyBorder="0" applyAlignment="0" applyProtection="0">
      <alignment vertical="center"/>
    </xf>
    <xf numFmtId="44" fontId="17" fillId="0" borderId="0" applyFont="0" applyFill="0" applyBorder="0" applyAlignment="0" applyProtection="0">
      <alignment vertical="center"/>
    </xf>
    <xf numFmtId="9" fontId="17" fillId="0" borderId="0" applyFont="0" applyFill="0" applyBorder="0" applyAlignment="0" applyProtection="0">
      <alignment vertical="center"/>
    </xf>
    <xf numFmtId="41" fontId="17" fillId="0" borderId="0" applyFont="0" applyFill="0" applyBorder="0" applyAlignment="0" applyProtection="0">
      <alignment vertical="center"/>
    </xf>
    <xf numFmtId="42" fontId="17" fillId="0" borderId="0" applyFont="0" applyFill="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17" fillId="2" borderId="6" applyNumberFormat="0" applyFont="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3" fillId="0" borderId="7" applyNumberFormat="0" applyFill="0" applyAlignment="0" applyProtection="0">
      <alignment vertical="center"/>
    </xf>
    <xf numFmtId="0" fontId="24" fillId="0" borderId="7" applyNumberFormat="0" applyFill="0" applyAlignment="0" applyProtection="0">
      <alignment vertical="center"/>
    </xf>
    <xf numFmtId="0" fontId="25" fillId="0" borderId="8" applyNumberFormat="0" applyFill="0" applyAlignment="0" applyProtection="0">
      <alignment vertical="center"/>
    </xf>
    <xf numFmtId="0" fontId="25" fillId="0" borderId="0" applyNumberFormat="0" applyFill="0" applyBorder="0" applyAlignment="0" applyProtection="0">
      <alignment vertical="center"/>
    </xf>
    <xf numFmtId="0" fontId="26" fillId="3" borderId="9" applyNumberFormat="0" applyAlignment="0" applyProtection="0">
      <alignment vertical="center"/>
    </xf>
    <xf numFmtId="0" fontId="27" fillId="4" borderId="10" applyNumberFormat="0" applyAlignment="0" applyProtection="0">
      <alignment vertical="center"/>
    </xf>
    <xf numFmtId="0" fontId="28" fillId="4" borderId="9" applyNumberFormat="0" applyAlignment="0" applyProtection="0">
      <alignment vertical="center"/>
    </xf>
    <xf numFmtId="0" fontId="29" fillId="5" borderId="11" applyNumberFormat="0" applyAlignment="0" applyProtection="0">
      <alignment vertical="center"/>
    </xf>
    <xf numFmtId="0" fontId="30" fillId="0" borderId="12" applyNumberFormat="0" applyFill="0" applyAlignment="0" applyProtection="0">
      <alignment vertical="center"/>
    </xf>
    <xf numFmtId="0" fontId="31" fillId="0" borderId="13" applyNumberFormat="0" applyFill="0" applyAlignment="0" applyProtection="0">
      <alignment vertical="center"/>
    </xf>
    <xf numFmtId="0" fontId="32" fillId="6" borderId="0" applyNumberFormat="0" applyBorder="0" applyAlignment="0" applyProtection="0">
      <alignment vertical="center"/>
    </xf>
    <xf numFmtId="0" fontId="33" fillId="7" borderId="0" applyNumberFormat="0" applyBorder="0" applyAlignment="0" applyProtection="0">
      <alignment vertical="center"/>
    </xf>
    <xf numFmtId="0" fontId="34" fillId="8" borderId="0" applyNumberFormat="0" applyBorder="0" applyAlignment="0" applyProtection="0">
      <alignment vertical="center"/>
    </xf>
    <xf numFmtId="0" fontId="35" fillId="9" borderId="0" applyNumberFormat="0" applyBorder="0" applyAlignment="0" applyProtection="0">
      <alignment vertical="center"/>
    </xf>
    <xf numFmtId="0" fontId="36" fillId="10" borderId="0" applyNumberFormat="0" applyBorder="0" applyAlignment="0" applyProtection="0">
      <alignment vertical="center"/>
    </xf>
    <xf numFmtId="0" fontId="36" fillId="11" borderId="0" applyNumberFormat="0" applyBorder="0" applyAlignment="0" applyProtection="0">
      <alignment vertical="center"/>
    </xf>
    <xf numFmtId="0" fontId="35" fillId="12" borderId="0" applyNumberFormat="0" applyBorder="0" applyAlignment="0" applyProtection="0">
      <alignment vertical="center"/>
    </xf>
    <xf numFmtId="0" fontId="35" fillId="13" borderId="0" applyNumberFormat="0" applyBorder="0" applyAlignment="0" applyProtection="0">
      <alignment vertical="center"/>
    </xf>
    <xf numFmtId="0" fontId="36" fillId="14" borderId="0" applyNumberFormat="0" applyBorder="0" applyAlignment="0" applyProtection="0">
      <alignment vertical="center"/>
    </xf>
    <xf numFmtId="0" fontId="36" fillId="15" borderId="0" applyNumberFormat="0" applyBorder="0" applyAlignment="0" applyProtection="0">
      <alignment vertical="center"/>
    </xf>
    <xf numFmtId="0" fontId="35" fillId="16" borderId="0" applyNumberFormat="0" applyBorder="0" applyAlignment="0" applyProtection="0">
      <alignment vertical="center"/>
    </xf>
    <xf numFmtId="0" fontId="35" fillId="17" borderId="0" applyNumberFormat="0" applyBorder="0" applyAlignment="0" applyProtection="0">
      <alignment vertical="center"/>
    </xf>
    <xf numFmtId="0" fontId="36" fillId="18" borderId="0" applyNumberFormat="0" applyBorder="0" applyAlignment="0" applyProtection="0">
      <alignment vertical="center"/>
    </xf>
    <xf numFmtId="0" fontId="36" fillId="19" borderId="0" applyNumberFormat="0" applyBorder="0" applyAlignment="0" applyProtection="0">
      <alignment vertical="center"/>
    </xf>
    <xf numFmtId="0" fontId="35" fillId="20" borderId="0" applyNumberFormat="0" applyBorder="0" applyAlignment="0" applyProtection="0">
      <alignment vertical="center"/>
    </xf>
    <xf numFmtId="0" fontId="35" fillId="21" borderId="0" applyNumberFormat="0" applyBorder="0" applyAlignment="0" applyProtection="0">
      <alignment vertical="center"/>
    </xf>
    <xf numFmtId="0" fontId="36" fillId="22" borderId="0" applyNumberFormat="0" applyBorder="0" applyAlignment="0" applyProtection="0">
      <alignment vertical="center"/>
    </xf>
    <xf numFmtId="0" fontId="36" fillId="23" borderId="0" applyNumberFormat="0" applyBorder="0" applyAlignment="0" applyProtection="0">
      <alignment vertical="center"/>
    </xf>
    <xf numFmtId="0" fontId="35" fillId="24" borderId="0" applyNumberFormat="0" applyBorder="0" applyAlignment="0" applyProtection="0">
      <alignment vertical="center"/>
    </xf>
    <xf numFmtId="0" fontId="35" fillId="25" borderId="0" applyNumberFormat="0" applyBorder="0" applyAlignment="0" applyProtection="0">
      <alignment vertical="center"/>
    </xf>
    <xf numFmtId="0" fontId="36" fillId="26" borderId="0" applyNumberFormat="0" applyBorder="0" applyAlignment="0" applyProtection="0">
      <alignment vertical="center"/>
    </xf>
    <xf numFmtId="0" fontId="36" fillId="27" borderId="0" applyNumberFormat="0" applyBorder="0" applyAlignment="0" applyProtection="0">
      <alignment vertical="center"/>
    </xf>
    <xf numFmtId="0" fontId="35" fillId="28" borderId="0" applyNumberFormat="0" applyBorder="0" applyAlignment="0" applyProtection="0">
      <alignment vertical="center"/>
    </xf>
    <xf numFmtId="0" fontId="35" fillId="29" borderId="0" applyNumberFormat="0" applyBorder="0" applyAlignment="0" applyProtection="0">
      <alignment vertical="center"/>
    </xf>
    <xf numFmtId="0" fontId="36" fillId="30" borderId="0" applyNumberFormat="0" applyBorder="0" applyAlignment="0" applyProtection="0">
      <alignment vertical="center"/>
    </xf>
    <xf numFmtId="0" fontId="36" fillId="31" borderId="0" applyNumberFormat="0" applyBorder="0" applyAlignment="0" applyProtection="0">
      <alignment vertical="center"/>
    </xf>
    <xf numFmtId="0" fontId="35" fillId="32" borderId="0" applyNumberFormat="0" applyBorder="0" applyAlignment="0" applyProtection="0">
      <alignment vertical="center"/>
    </xf>
    <xf numFmtId="176" fontId="3" fillId="0" borderId="1">
      <alignment horizontal="right" vertical="center"/>
    </xf>
    <xf numFmtId="49" fontId="3" fillId="0" borderId="1">
      <alignment horizontal="left" vertical="center" wrapText="1"/>
    </xf>
    <xf numFmtId="176" fontId="3" fillId="0" borderId="1">
      <alignment horizontal="right" vertical="center"/>
    </xf>
    <xf numFmtId="177" fontId="3" fillId="0" borderId="1">
      <alignment horizontal="right" vertical="center"/>
    </xf>
    <xf numFmtId="178" fontId="3" fillId="0" borderId="1">
      <alignment horizontal="right" vertical="center"/>
    </xf>
    <xf numFmtId="179" fontId="3" fillId="0" borderId="1">
      <alignment horizontal="right" vertical="center"/>
    </xf>
    <xf numFmtId="10" fontId="3" fillId="0" borderId="1">
      <alignment horizontal="right" vertical="center"/>
    </xf>
    <xf numFmtId="180" fontId="3" fillId="0" borderId="1">
      <alignment horizontal="right" vertical="center"/>
    </xf>
  </cellStyleXfs>
  <cellXfs count="79">
    <xf numFmtId="0" fontId="0" fillId="0" borderId="0" xfId="0" applyFont="1">
      <alignment vertical="top"/>
    </xf>
    <xf numFmtId="0" fontId="1" fillId="0" borderId="0" xfId="0" applyFont="1" applyAlignment="1">
      <alignment horizontal="center" vertical="center"/>
    </xf>
    <xf numFmtId="0" fontId="2" fillId="0" borderId="0" xfId="0" applyFont="1" applyAlignment="1"/>
    <xf numFmtId="0" fontId="3" fillId="0" borderId="0" xfId="0" applyFont="1" applyAlignment="1">
      <alignment horizontal="right" vertical="center"/>
    </xf>
    <xf numFmtId="0" fontId="4" fillId="0" borderId="0" xfId="0" applyFont="1" applyAlignment="1">
      <alignment horizontal="center" vertical="center"/>
    </xf>
    <xf numFmtId="0" fontId="3" fillId="0" borderId="0" xfId="0" applyFont="1" applyAlignment="1">
      <alignment horizontal="left" vertical="center"/>
    </xf>
    <xf numFmtId="0" fontId="3" fillId="0" borderId="0" xfId="0" applyFont="1" applyAlignment="1">
      <alignment horizontal="right"/>
    </xf>
    <xf numFmtId="0" fontId="5" fillId="0" borderId="1" xfId="0" applyFont="1" applyBorder="1" applyAlignment="1">
      <alignment horizontal="center" vertical="center" wrapText="1"/>
    </xf>
    <xf numFmtId="0" fontId="5" fillId="0" borderId="1" xfId="0" applyFont="1" applyBorder="1" applyAlignment="1">
      <alignment horizontal="center" vertical="center"/>
    </xf>
    <xf numFmtId="0" fontId="6" fillId="0" borderId="1" xfId="0" applyFont="1" applyBorder="1" applyAlignment="1">
      <alignment horizontal="left" vertical="center"/>
    </xf>
    <xf numFmtId="0" fontId="6" fillId="0" borderId="1" xfId="0" applyFont="1" applyBorder="1" applyAlignment="1">
      <alignment horizontal="left" vertical="center" wrapText="1"/>
    </xf>
    <xf numFmtId="176" fontId="6" fillId="0" borderId="1" xfId="0" applyNumberFormat="1" applyFont="1" applyBorder="1" applyAlignment="1">
      <alignment horizontal="right" vertical="center"/>
    </xf>
    <xf numFmtId="0" fontId="6" fillId="0" borderId="1" xfId="0" applyFont="1" applyBorder="1" applyAlignment="1">
      <alignment horizontal="center" vertical="center"/>
    </xf>
    <xf numFmtId="0" fontId="7" fillId="0" borderId="1" xfId="0" applyFont="1" applyBorder="1" applyAlignment="1">
      <alignment horizontal="center" vertical="center" wrapText="1"/>
    </xf>
    <xf numFmtId="0" fontId="8" fillId="0" borderId="1" xfId="0" applyFont="1" applyBorder="1" applyAlignment="1">
      <alignment horizontal="center" vertical="center"/>
    </xf>
    <xf numFmtId="0" fontId="3" fillId="0" borderId="1" xfId="0" applyFont="1" applyBorder="1" applyAlignment="1">
      <alignment horizontal="left" vertical="center"/>
    </xf>
    <xf numFmtId="0" fontId="3" fillId="0" borderId="1" xfId="0" applyFont="1" applyBorder="1" applyAlignment="1">
      <alignment horizontal="left" vertical="center" wrapText="1"/>
    </xf>
    <xf numFmtId="176" fontId="3" fillId="0" borderId="1" xfId="51" applyNumberFormat="1" applyFont="1" applyBorder="1">
      <alignment horizontal="right" vertical="center"/>
    </xf>
    <xf numFmtId="0" fontId="3" fillId="0" borderId="1" xfId="0" applyFont="1" applyBorder="1" applyAlignment="1">
      <alignment horizontal="center" vertical="center"/>
    </xf>
    <xf numFmtId="49" fontId="3" fillId="0" borderId="0" xfId="50" applyNumberFormat="1" applyFont="1" applyBorder="1">
      <alignment horizontal="left" vertical="center" wrapText="1"/>
    </xf>
    <xf numFmtId="49" fontId="3" fillId="0" borderId="0" xfId="50" applyNumberFormat="1" applyFont="1" applyBorder="1" applyAlignment="1">
      <alignment horizontal="right" vertical="center" wrapText="1"/>
    </xf>
    <xf numFmtId="49" fontId="9" fillId="0" borderId="0" xfId="0" applyNumberFormat="1" applyFont="1" applyBorder="1" applyAlignment="1">
      <alignment horizontal="center" vertical="center" wrapText="1"/>
    </xf>
    <xf numFmtId="49" fontId="5" fillId="0" borderId="1" xfId="50" applyNumberFormat="1" applyFont="1" applyBorder="1" applyAlignment="1">
      <alignment horizontal="center" vertical="center" wrapText="1"/>
    </xf>
    <xf numFmtId="49" fontId="3" fillId="0" borderId="1" xfId="50" applyNumberFormat="1" applyFont="1" applyBorder="1">
      <alignment horizontal="left" vertical="center" wrapText="1"/>
    </xf>
    <xf numFmtId="49" fontId="3" fillId="0" borderId="1" xfId="50" applyNumberFormat="1" applyFont="1" applyBorder="1" applyAlignment="1">
      <alignment horizontal="center" vertical="center" wrapText="1"/>
    </xf>
    <xf numFmtId="49" fontId="9" fillId="0" borderId="0" xfId="50" applyNumberFormat="1" applyFont="1" applyBorder="1" applyAlignment="1">
      <alignment horizontal="center" vertical="center" wrapText="1"/>
    </xf>
    <xf numFmtId="0" fontId="10" fillId="0" borderId="0" xfId="0" applyFont="1" applyBorder="1" applyAlignment="1">
      <alignment horizontal="center" vertical="center"/>
    </xf>
    <xf numFmtId="49" fontId="3" fillId="0" borderId="0" xfId="50" applyNumberFormat="1" applyFont="1" applyBorder="1" applyAlignment="1">
      <alignment horizontal="center" vertical="center" wrapText="1"/>
    </xf>
    <xf numFmtId="49" fontId="7" fillId="0" borderId="1" xfId="0" applyNumberFormat="1" applyFont="1" applyBorder="1" applyAlignment="1">
      <alignment horizontal="center" vertical="center" wrapText="1"/>
    </xf>
    <xf numFmtId="0" fontId="11" fillId="0" borderId="2" xfId="0" applyFont="1" applyBorder="1" applyAlignment="1">
      <alignment horizontal="center" vertical="center"/>
    </xf>
    <xf numFmtId="49" fontId="1" fillId="0" borderId="1" xfId="50" applyNumberFormat="1" applyFont="1" applyBorder="1" applyAlignment="1">
      <alignment horizontal="center" vertical="center" wrapText="1"/>
    </xf>
    <xf numFmtId="49" fontId="4" fillId="0" borderId="0" xfId="50" applyNumberFormat="1" applyFont="1" applyBorder="1" applyAlignment="1">
      <alignment horizontal="center" vertical="center" wrapText="1"/>
    </xf>
    <xf numFmtId="49" fontId="7" fillId="0" borderId="1" xfId="50" applyNumberFormat="1" applyFont="1" applyBorder="1" applyAlignment="1">
      <alignment horizontal="center" vertical="center" wrapText="1"/>
    </xf>
    <xf numFmtId="180" fontId="3" fillId="0" borderId="1" xfId="56" applyNumberFormat="1" applyFont="1" applyBorder="1" applyAlignment="1">
      <alignment horizontal="center" vertical="center" wrapText="1"/>
    </xf>
    <xf numFmtId="176" fontId="3" fillId="0" borderId="1" xfId="0" applyNumberFormat="1" applyFont="1" applyBorder="1" applyAlignment="1">
      <alignment horizontal="right" vertical="center" wrapText="1"/>
    </xf>
    <xf numFmtId="180" fontId="7" fillId="0" borderId="1" xfId="56" applyNumberFormat="1" applyFont="1" applyBorder="1" applyAlignment="1">
      <alignment horizontal="center" vertical="center" wrapText="1"/>
    </xf>
    <xf numFmtId="49" fontId="12" fillId="0" borderId="0" xfId="50" applyNumberFormat="1" applyFont="1" applyBorder="1" applyAlignment="1">
      <alignment horizontal="right" vertical="center" wrapText="1"/>
    </xf>
    <xf numFmtId="0" fontId="3" fillId="0" borderId="1" xfId="50" applyNumberFormat="1" applyFont="1" applyBorder="1">
      <alignment horizontal="left" vertical="center" wrapText="1"/>
    </xf>
    <xf numFmtId="176" fontId="3" fillId="0" borderId="1" xfId="50" applyNumberFormat="1" applyFont="1" applyBorder="1" applyAlignment="1">
      <alignment horizontal="right" vertical="center" wrapText="1"/>
    </xf>
    <xf numFmtId="176" fontId="3" fillId="0" borderId="1" xfId="50" applyNumberFormat="1" applyFont="1" applyBorder="1" applyAlignment="1">
      <alignment horizontal="center" vertical="center" wrapText="1"/>
    </xf>
    <xf numFmtId="49" fontId="13" fillId="0" borderId="0" xfId="50" applyNumberFormat="1" applyFont="1" applyBorder="1" applyAlignment="1">
      <alignment horizontal="center" vertical="center" wrapText="1"/>
    </xf>
    <xf numFmtId="180" fontId="5" fillId="0" borderId="1" xfId="56" applyNumberFormat="1" applyFont="1" applyBorder="1" applyAlignment="1">
      <alignment horizontal="center" vertical="center" wrapText="1"/>
    </xf>
    <xf numFmtId="0" fontId="2" fillId="0" borderId="0" xfId="0" applyFont="1" applyAlignment="1">
      <alignment horizontal="right"/>
    </xf>
    <xf numFmtId="0" fontId="3" fillId="0" borderId="0" xfId="0" applyFont="1" applyAlignment="1">
      <alignment horizontal="left" vertical="center" wrapText="1"/>
    </xf>
    <xf numFmtId="0" fontId="3" fillId="0" borderId="0" xfId="0" applyFont="1" applyAlignment="1">
      <alignment horizontal="center" vertical="center" wrapText="1"/>
    </xf>
    <xf numFmtId="0" fontId="3" fillId="0" borderId="0" xfId="0" applyFont="1" applyAlignment="1">
      <alignment horizontal="right" vertical="center" wrapText="1"/>
    </xf>
    <xf numFmtId="0" fontId="7" fillId="0" borderId="1" xfId="0" applyFont="1" applyBorder="1" applyAlignment="1">
      <alignment horizontal="center" vertical="center"/>
    </xf>
    <xf numFmtId="0" fontId="3" fillId="0" borderId="1" xfId="0" applyFont="1" applyBorder="1" applyAlignment="1">
      <alignment horizontal="center" vertical="center" wrapText="1"/>
    </xf>
    <xf numFmtId="176" fontId="3" fillId="0" borderId="1" xfId="0" applyNumberFormat="1" applyFont="1" applyBorder="1" applyAlignment="1">
      <alignment horizontal="right" vertical="center"/>
    </xf>
    <xf numFmtId="49" fontId="3" fillId="0" borderId="1" xfId="50" applyNumberFormat="1" applyFont="1" applyBorder="1" applyAlignment="1">
      <alignment horizontal="left" vertical="center" wrapText="1" indent="1"/>
    </xf>
    <xf numFmtId="176" fontId="3" fillId="0" borderId="1" xfId="0" applyNumberFormat="1" applyFont="1" applyBorder="1" applyAlignment="1">
      <alignment horizontal="left" vertical="center" wrapText="1"/>
    </xf>
    <xf numFmtId="176" fontId="3" fillId="0" borderId="1" xfId="50" applyNumberFormat="1" applyFont="1" applyBorder="1">
      <alignment horizontal="left" vertical="center" wrapText="1"/>
    </xf>
    <xf numFmtId="0" fontId="13" fillId="0" borderId="0" xfId="0" applyFont="1" applyAlignment="1">
      <alignment horizontal="center" vertical="center"/>
    </xf>
    <xf numFmtId="0" fontId="8" fillId="0" borderId="0" xfId="0" applyFont="1" applyAlignment="1"/>
    <xf numFmtId="0" fontId="14" fillId="0" borderId="1" xfId="0" applyFont="1" applyBorder="1" applyAlignment="1">
      <alignment horizontal="center" vertical="center" wrapText="1"/>
    </xf>
    <xf numFmtId="0" fontId="14" fillId="0" borderId="1" xfId="0" applyFont="1" applyBorder="1" applyAlignment="1">
      <alignment horizontal="center" vertical="center"/>
    </xf>
    <xf numFmtId="0" fontId="6" fillId="0" borderId="1" xfId="0" applyFont="1" applyBorder="1" applyAlignment="1">
      <alignment horizontal="left" vertical="center" indent="1"/>
    </xf>
    <xf numFmtId="0" fontId="2" fillId="0" borderId="0" xfId="0" applyFont="1" applyAlignment="1">
      <alignment horizontal="center" wrapText="1"/>
    </xf>
    <xf numFmtId="0" fontId="2" fillId="0" borderId="0" xfId="0" applyFont="1" applyAlignment="1">
      <alignment wrapText="1"/>
    </xf>
    <xf numFmtId="0" fontId="3" fillId="0" borderId="0" xfId="0" applyFont="1" applyAlignment="1">
      <alignment horizontal="right" wrapText="1"/>
    </xf>
    <xf numFmtId="0" fontId="4" fillId="0" borderId="0" xfId="0" applyFont="1" applyAlignment="1">
      <alignment horizontal="center" vertical="center" wrapText="1"/>
    </xf>
    <xf numFmtId="0" fontId="3" fillId="0" borderId="0" xfId="0" applyFont="1" applyAlignment="1">
      <alignment horizontal="center" vertical="center"/>
    </xf>
    <xf numFmtId="0" fontId="8" fillId="0" borderId="1" xfId="0" applyFont="1" applyBorder="1" applyAlignment="1">
      <alignment horizontal="center" vertical="center" wrapText="1"/>
    </xf>
    <xf numFmtId="0" fontId="8" fillId="0" borderId="3" xfId="0" applyFont="1" applyBorder="1" applyAlignment="1">
      <alignment horizontal="center" vertical="center" wrapText="1"/>
    </xf>
    <xf numFmtId="0" fontId="3" fillId="0" borderId="1" xfId="0" applyFont="1" applyBorder="1" applyAlignment="1">
      <alignment horizontal="left" vertical="center" wrapText="1" indent="1"/>
    </xf>
    <xf numFmtId="0" fontId="3" fillId="0" borderId="1" xfId="0" applyFont="1" applyBorder="1" applyAlignment="1">
      <alignment horizontal="left" vertical="center" wrapText="1" indent="2"/>
    </xf>
    <xf numFmtId="0" fontId="15" fillId="0" borderId="0" xfId="0" applyFont="1" applyAlignment="1">
      <alignment horizontal="center" vertical="center"/>
    </xf>
    <xf numFmtId="0" fontId="3" fillId="0" borderId="2" xfId="0" applyFont="1" applyBorder="1" applyAlignment="1">
      <alignment horizontal="left" vertical="center"/>
    </xf>
    <xf numFmtId="0" fontId="12" fillId="0" borderId="2" xfId="0" applyFont="1" applyBorder="1" applyAlignment="1">
      <alignment horizontal="center" vertical="center"/>
    </xf>
    <xf numFmtId="176" fontId="12" fillId="0" borderId="1" xfId="0" applyNumberFormat="1" applyFont="1" applyBorder="1" applyAlignment="1">
      <alignment horizontal="right" vertical="center"/>
    </xf>
    <xf numFmtId="0" fontId="12" fillId="0" borderId="1" xfId="0" applyFont="1" applyBorder="1" applyAlignment="1">
      <alignment horizontal="center" vertical="center"/>
    </xf>
    <xf numFmtId="0" fontId="7" fillId="0" borderId="4" xfId="0" applyFont="1" applyBorder="1" applyAlignment="1">
      <alignment horizontal="center" vertical="center" wrapText="1"/>
    </xf>
    <xf numFmtId="0" fontId="7" fillId="0" borderId="5" xfId="0" applyFont="1" applyBorder="1" applyAlignment="1">
      <alignment horizontal="center" vertical="center" wrapText="1"/>
    </xf>
    <xf numFmtId="0" fontId="8" fillId="0" borderId="3" xfId="0" applyFont="1" applyBorder="1" applyAlignment="1">
      <alignment horizontal="center" vertical="center"/>
    </xf>
    <xf numFmtId="0" fontId="16" fillId="0" borderId="4" xfId="0" applyFont="1" applyBorder="1" applyAlignment="1">
      <alignment horizontal="center" vertical="center" wrapText="1"/>
    </xf>
    <xf numFmtId="0" fontId="7" fillId="0" borderId="5" xfId="0" applyFont="1" applyBorder="1" applyAlignment="1">
      <alignment horizontal="center" vertical="center"/>
    </xf>
    <xf numFmtId="0" fontId="16" fillId="0" borderId="5" xfId="0" applyFont="1" applyBorder="1" applyAlignment="1">
      <alignment horizontal="center" vertical="center"/>
    </xf>
    <xf numFmtId="0" fontId="12" fillId="0" borderId="2" xfId="0" applyFont="1" applyBorder="1" applyAlignment="1">
      <alignment horizontal="left" vertical="center"/>
    </xf>
    <xf numFmtId="0" fontId="12" fillId="0" borderId="1" xfId="0" applyFont="1" applyBorder="1" applyAlignment="1">
      <alignment horizontal="left" vertical="center"/>
    </xf>
  </cellXfs>
  <cellStyles count="57">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NumberStyle" xfId="49"/>
    <cellStyle name="TextStyle" xfId="50"/>
    <cellStyle name="MoneyStyle" xfId="51"/>
    <cellStyle name="TimeStyle" xfId="52"/>
    <cellStyle name="DateStyle" xfId="53"/>
    <cellStyle name="DateTimeStyle" xfId="54"/>
    <cellStyle name="PercentStyle" xfId="55"/>
    <cellStyle name="IntegralNumberStyle" xfId="56"/>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0" Type="http://schemas.openxmlformats.org/officeDocument/2006/relationships/styles" Target="styles.xml"/><Relationship Id="rId2" Type="http://schemas.openxmlformats.org/officeDocument/2006/relationships/worksheet" Target="worksheets/sheet2.xml"/><Relationship Id="rId19" Type="http://schemas.openxmlformats.org/officeDocument/2006/relationships/sharedStrings" Target="sharedStrings.xml"/><Relationship Id="rId18" Type="http://schemas.openxmlformats.org/officeDocument/2006/relationships/theme" Target="theme/theme1.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D23"/>
  <sheetViews>
    <sheetView showZeros="0" tabSelected="1" workbookViewId="0">
      <pane ySplit="1" topLeftCell="A2" activePane="bottomLeft" state="frozen"/>
      <selection/>
      <selection pane="bottomLeft" activeCell="C14" sqref="C14"/>
    </sheetView>
  </sheetViews>
  <sheetFormatPr defaultColWidth="8.85" defaultRowHeight="15" customHeight="1" outlineLevelCol="3"/>
  <cols>
    <col min="1" max="4" width="35.7083333333333" customWidth="1"/>
  </cols>
  <sheetData>
    <row r="1" customHeight="1" spans="1:4">
      <c r="A1" s="1"/>
      <c r="B1" s="1"/>
      <c r="C1" s="1"/>
      <c r="D1" s="1"/>
    </row>
    <row r="2" ht="18.75" customHeight="1" spans="1:4">
      <c r="A2" s="2"/>
      <c r="B2" s="2"/>
      <c r="C2" s="2"/>
      <c r="D2" s="6" t="s">
        <v>0</v>
      </c>
    </row>
    <row r="3" ht="45" customHeight="1" spans="1:4">
      <c r="A3" s="4" t="s">
        <v>1</v>
      </c>
      <c r="B3" s="4"/>
      <c r="C3" s="4"/>
      <c r="D3" s="4"/>
    </row>
    <row r="4" ht="18.75" customHeight="1" spans="1:4">
      <c r="A4" s="5" t="str">
        <f>"单位名称："&amp;"玉溪市江川区供销合作社联合社"</f>
        <v>单位名称：玉溪市江川区供销合作社联合社</v>
      </c>
      <c r="B4" s="5"/>
      <c r="C4" s="66"/>
      <c r="D4" s="6" t="s">
        <v>2</v>
      </c>
    </row>
    <row r="5" ht="22.5" customHeight="1" spans="1:4">
      <c r="A5" s="8" t="s">
        <v>3</v>
      </c>
      <c r="B5" s="8"/>
      <c r="C5" s="8" t="s">
        <v>4</v>
      </c>
      <c r="D5" s="8"/>
    </row>
    <row r="6" ht="18.75" customHeight="1" spans="1:4">
      <c r="A6" s="8" t="s">
        <v>5</v>
      </c>
      <c r="B6" s="8" t="s">
        <v>6</v>
      </c>
      <c r="C6" s="8" t="s">
        <v>7</v>
      </c>
      <c r="D6" s="8" t="s">
        <v>6</v>
      </c>
    </row>
    <row r="7" ht="18.75" customHeight="1" spans="1:4">
      <c r="A7" s="8"/>
      <c r="B7" s="8"/>
      <c r="C7" s="8"/>
      <c r="D7" s="8"/>
    </row>
    <row r="8" ht="22.5" customHeight="1" spans="1:4">
      <c r="A8" s="15" t="s">
        <v>8</v>
      </c>
      <c r="B8" s="17">
        <v>1966468.47</v>
      </c>
      <c r="C8" s="15" t="str">
        <f>"一"&amp;"、"&amp;"社会保障和就业支出"</f>
        <v>一、社会保障和就业支出</v>
      </c>
      <c r="D8" s="17">
        <v>441405.28</v>
      </c>
    </row>
    <row r="9" ht="22.5" customHeight="1" spans="1:4">
      <c r="A9" s="15" t="s">
        <v>9</v>
      </c>
      <c r="B9" s="17"/>
      <c r="C9" s="15" t="str">
        <f>"二"&amp;"、"&amp;"卫生健康支出"</f>
        <v>二、卫生健康支出</v>
      </c>
      <c r="D9" s="17">
        <v>169419.19</v>
      </c>
    </row>
    <row r="10" ht="22.5" customHeight="1" spans="1:4">
      <c r="A10" s="15" t="s">
        <v>10</v>
      </c>
      <c r="B10" s="17"/>
      <c r="C10" s="15" t="str">
        <f>"三"&amp;"、"&amp;"商业服务业等支出"</f>
        <v>三、商业服务业等支出</v>
      </c>
      <c r="D10" s="17">
        <v>1233408</v>
      </c>
    </row>
    <row r="11" ht="22.5" customHeight="1" spans="1:4">
      <c r="A11" s="15" t="s">
        <v>11</v>
      </c>
      <c r="B11" s="17"/>
      <c r="C11" s="15" t="str">
        <f>"四"&amp;"、"&amp;"住房保障支出"</f>
        <v>四、住房保障支出</v>
      </c>
      <c r="D11" s="17">
        <v>137736</v>
      </c>
    </row>
    <row r="12" ht="22.5" customHeight="1" spans="1:4">
      <c r="A12" s="15" t="s">
        <v>12</v>
      </c>
      <c r="B12" s="17">
        <v>15500</v>
      </c>
      <c r="C12" s="15"/>
      <c r="D12" s="17"/>
    </row>
    <row r="13" ht="22.5" customHeight="1" spans="1:4">
      <c r="A13" s="15" t="s">
        <v>13</v>
      </c>
      <c r="B13" s="17"/>
      <c r="C13" s="15"/>
      <c r="D13" s="17"/>
    </row>
    <row r="14" ht="22.5" customHeight="1" spans="1:4">
      <c r="A14" s="15" t="s">
        <v>14</v>
      </c>
      <c r="B14" s="17"/>
      <c r="C14" s="15"/>
      <c r="D14" s="17"/>
    </row>
    <row r="15" ht="22.5" customHeight="1" spans="1:4">
      <c r="A15" s="15" t="s">
        <v>15</v>
      </c>
      <c r="B15" s="17">
        <v>15000</v>
      </c>
      <c r="C15" s="15"/>
      <c r="D15" s="17"/>
    </row>
    <row r="16" ht="22.5" customHeight="1" spans="1:4">
      <c r="A16" s="67" t="s">
        <v>16</v>
      </c>
      <c r="B16" s="17"/>
      <c r="C16" s="70"/>
      <c r="D16" s="17"/>
    </row>
    <row r="17" ht="22.5" customHeight="1" spans="1:4">
      <c r="A17" s="67" t="s">
        <v>17</v>
      </c>
      <c r="B17" s="17">
        <v>500</v>
      </c>
      <c r="C17" s="70"/>
      <c r="D17" s="17"/>
    </row>
    <row r="18" ht="22.5" customHeight="1" spans="1:4">
      <c r="A18" s="67"/>
      <c r="B18" s="17"/>
      <c r="C18" s="70"/>
      <c r="D18" s="17"/>
    </row>
    <row r="19" ht="22.5" customHeight="1" spans="1:4">
      <c r="A19" s="68" t="s">
        <v>18</v>
      </c>
      <c r="B19" s="69">
        <v>1981968.47</v>
      </c>
      <c r="C19" s="70" t="s">
        <v>19</v>
      </c>
      <c r="D19" s="69">
        <v>1981968.47</v>
      </c>
    </row>
    <row r="20" ht="22.5" customHeight="1" spans="1:4">
      <c r="A20" s="77" t="s">
        <v>20</v>
      </c>
      <c r="B20" s="17"/>
      <c r="C20" s="78" t="s">
        <v>21</v>
      </c>
      <c r="D20" s="48"/>
    </row>
    <row r="21" ht="22.5" customHeight="1" spans="1:4">
      <c r="A21" s="67" t="s">
        <v>22</v>
      </c>
      <c r="B21" s="69"/>
      <c r="C21" s="67" t="s">
        <v>22</v>
      </c>
      <c r="D21" s="69"/>
    </row>
    <row r="22" ht="22.5" customHeight="1" spans="1:4">
      <c r="A22" s="67" t="s">
        <v>23</v>
      </c>
      <c r="B22" s="69"/>
      <c r="C22" s="67" t="s">
        <v>24</v>
      </c>
      <c r="D22" s="69"/>
    </row>
    <row r="23" ht="22.5" customHeight="1" spans="1:4">
      <c r="A23" s="68" t="s">
        <v>25</v>
      </c>
      <c r="B23" s="69">
        <v>1981968.47</v>
      </c>
      <c r="C23" s="70" t="s">
        <v>26</v>
      </c>
      <c r="D23" s="69">
        <v>1981968.47</v>
      </c>
    </row>
  </sheetData>
  <mergeCells count="8">
    <mergeCell ref="A3:D3"/>
    <mergeCell ref="A4:B4"/>
    <mergeCell ref="A5:B5"/>
    <mergeCell ref="C5:D5"/>
    <mergeCell ref="A6:A7"/>
    <mergeCell ref="B6:B7"/>
    <mergeCell ref="C6:C7"/>
    <mergeCell ref="D6:D7"/>
  </mergeCells>
  <pageMargins left="0.75" right="0.75" top="1" bottom="1" header="0.5" footer="0.5"/>
  <pageSetup paperSize="1" pageOrder="overThenDown"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S11"/>
  <sheetViews>
    <sheetView showZeros="0" workbookViewId="0">
      <pane ySplit="1" topLeftCell="A2" activePane="bottomLeft" state="frozen"/>
      <selection/>
      <selection pane="bottomLeft" activeCell="A1" sqref="A1"/>
    </sheetView>
  </sheetViews>
  <sheetFormatPr defaultColWidth="8.85" defaultRowHeight="15" customHeight="1"/>
  <cols>
    <col min="1" max="1" width="25.275" customWidth="1"/>
    <col min="2" max="2" width="29.9833333333333" customWidth="1"/>
    <col min="3" max="19" width="17.1416666666667" customWidth="1"/>
  </cols>
  <sheetData>
    <row r="1" customHeight="1" spans="1:19">
      <c r="A1" s="1"/>
      <c r="B1" s="1"/>
      <c r="C1" s="1"/>
      <c r="D1" s="1"/>
      <c r="E1" s="1"/>
      <c r="F1" s="1"/>
      <c r="G1" s="1"/>
      <c r="H1" s="1"/>
      <c r="I1" s="1"/>
      <c r="J1" s="1"/>
      <c r="K1" s="1"/>
      <c r="L1" s="1"/>
      <c r="M1" s="1"/>
      <c r="N1" s="1"/>
      <c r="O1" s="1"/>
      <c r="P1" s="1"/>
      <c r="Q1" s="1"/>
      <c r="R1" s="1"/>
      <c r="S1" s="1"/>
    </row>
    <row r="2" ht="18.75" customHeight="1" spans="1:19">
      <c r="A2" s="2"/>
      <c r="B2" s="2"/>
      <c r="C2" s="2"/>
      <c r="D2" s="2"/>
      <c r="E2" s="2"/>
      <c r="F2" s="2"/>
      <c r="G2" s="2"/>
      <c r="H2" s="2"/>
      <c r="I2" s="3"/>
      <c r="J2" s="3"/>
      <c r="K2" s="3"/>
      <c r="L2" s="3"/>
      <c r="M2" s="3"/>
      <c r="N2" s="3"/>
      <c r="O2" s="3"/>
      <c r="P2" s="3"/>
      <c r="Q2" s="3"/>
      <c r="R2" s="3"/>
      <c r="S2" s="3" t="s">
        <v>27</v>
      </c>
    </row>
    <row r="3" ht="37.5" customHeight="1" spans="1:19">
      <c r="A3" s="4" t="s">
        <v>28</v>
      </c>
      <c r="B3" s="4"/>
      <c r="C3" s="4"/>
      <c r="D3" s="4"/>
      <c r="E3" s="4"/>
      <c r="F3" s="4"/>
      <c r="G3" s="4"/>
      <c r="H3" s="4"/>
      <c r="I3" s="4"/>
      <c r="J3" s="4"/>
      <c r="K3" s="4"/>
      <c r="L3" s="4"/>
      <c r="M3" s="4"/>
      <c r="N3" s="4"/>
      <c r="O3" s="4"/>
      <c r="P3" s="4"/>
      <c r="Q3" s="4"/>
      <c r="R3" s="4"/>
      <c r="S3" s="4"/>
    </row>
    <row r="4" ht="18.75" customHeight="1" spans="1:19">
      <c r="A4" s="5" t="str">
        <f>"单位名称："&amp;"玉溪市江川区供销合作社联合社"</f>
        <v>单位名称：玉溪市江川区供销合作社联合社</v>
      </c>
      <c r="B4" s="5"/>
      <c r="C4" s="5"/>
      <c r="D4" s="5"/>
      <c r="E4" s="53"/>
      <c r="F4" s="53"/>
      <c r="G4" s="53"/>
      <c r="H4" s="53"/>
      <c r="I4" s="6"/>
      <c r="J4" s="6"/>
      <c r="K4" s="6"/>
      <c r="L4" s="6"/>
      <c r="M4" s="6"/>
      <c r="N4" s="6"/>
      <c r="O4" s="6"/>
      <c r="P4" s="6"/>
      <c r="Q4" s="6"/>
      <c r="R4" s="6"/>
      <c r="S4" s="6" t="s">
        <v>29</v>
      </c>
    </row>
    <row r="5" ht="18.75" customHeight="1" spans="1:19">
      <c r="A5" s="13" t="s">
        <v>30</v>
      </c>
      <c r="B5" s="71" t="s">
        <v>31</v>
      </c>
      <c r="C5" s="71" t="s">
        <v>32</v>
      </c>
      <c r="D5" s="71" t="s">
        <v>33</v>
      </c>
      <c r="E5" s="71"/>
      <c r="F5" s="71"/>
      <c r="G5" s="71"/>
      <c r="H5" s="71"/>
      <c r="I5" s="71"/>
      <c r="J5" s="74"/>
      <c r="K5" s="74"/>
      <c r="L5" s="74"/>
      <c r="M5" s="74"/>
      <c r="N5" s="74"/>
      <c r="O5" s="71" t="s">
        <v>20</v>
      </c>
      <c r="P5" s="71"/>
      <c r="Q5" s="71"/>
      <c r="R5" s="71"/>
      <c r="S5" s="71"/>
    </row>
    <row r="6" ht="18.75" customHeight="1" spans="1:19">
      <c r="A6" s="13"/>
      <c r="B6" s="71"/>
      <c r="C6" s="71"/>
      <c r="D6" s="72" t="s">
        <v>34</v>
      </c>
      <c r="E6" s="72" t="s">
        <v>35</v>
      </c>
      <c r="F6" s="72" t="s">
        <v>36</v>
      </c>
      <c r="G6" s="72" t="s">
        <v>37</v>
      </c>
      <c r="H6" s="72" t="s">
        <v>38</v>
      </c>
      <c r="I6" s="75" t="s">
        <v>39</v>
      </c>
      <c r="J6" s="76"/>
      <c r="K6" s="76"/>
      <c r="L6" s="76"/>
      <c r="M6" s="76"/>
      <c r="N6" s="76"/>
      <c r="O6" s="75" t="s">
        <v>34</v>
      </c>
      <c r="P6" s="75" t="s">
        <v>35</v>
      </c>
      <c r="Q6" s="75" t="s">
        <v>36</v>
      </c>
      <c r="R6" s="75" t="s">
        <v>37</v>
      </c>
      <c r="S6" s="72" t="s">
        <v>40</v>
      </c>
    </row>
    <row r="7" ht="18.75" customHeight="1" spans="1:19">
      <c r="A7" s="13"/>
      <c r="B7" s="71"/>
      <c r="C7" s="71"/>
      <c r="D7" s="72"/>
      <c r="E7" s="72"/>
      <c r="F7" s="72"/>
      <c r="G7" s="72"/>
      <c r="H7" s="72"/>
      <c r="I7" s="75" t="s">
        <v>34</v>
      </c>
      <c r="J7" s="75" t="s">
        <v>41</v>
      </c>
      <c r="K7" s="75" t="s">
        <v>42</v>
      </c>
      <c r="L7" s="75" t="s">
        <v>43</v>
      </c>
      <c r="M7" s="75" t="s">
        <v>44</v>
      </c>
      <c r="N7" s="75" t="s">
        <v>45</v>
      </c>
      <c r="O7" s="75"/>
      <c r="P7" s="75"/>
      <c r="Q7" s="75"/>
      <c r="R7" s="75"/>
      <c r="S7" s="72"/>
    </row>
    <row r="8" ht="18.75" customHeight="1" spans="1:19">
      <c r="A8" s="73" t="s">
        <v>46</v>
      </c>
      <c r="B8" s="14" t="s">
        <v>47</v>
      </c>
      <c r="C8" s="14" t="s">
        <v>48</v>
      </c>
      <c r="D8" s="14" t="s">
        <v>49</v>
      </c>
      <c r="E8" s="73" t="s">
        <v>50</v>
      </c>
      <c r="F8" s="14" t="s">
        <v>51</v>
      </c>
      <c r="G8" s="14" t="s">
        <v>52</v>
      </c>
      <c r="H8" s="73" t="s">
        <v>53</v>
      </c>
      <c r="I8" s="14" t="s">
        <v>54</v>
      </c>
      <c r="J8" s="14">
        <v>10</v>
      </c>
      <c r="K8" s="14">
        <v>11</v>
      </c>
      <c r="L8" s="14">
        <v>12</v>
      </c>
      <c r="M8" s="14">
        <v>13</v>
      </c>
      <c r="N8" s="14">
        <v>14</v>
      </c>
      <c r="O8" s="14">
        <v>15</v>
      </c>
      <c r="P8" s="14">
        <v>16</v>
      </c>
      <c r="Q8" s="14">
        <v>17</v>
      </c>
      <c r="R8" s="14">
        <v>18</v>
      </c>
      <c r="S8" s="14">
        <v>19</v>
      </c>
    </row>
    <row r="9" ht="20.25" customHeight="1" spans="1:19">
      <c r="A9" s="16" t="s">
        <v>55</v>
      </c>
      <c r="B9" s="16" t="s">
        <v>56</v>
      </c>
      <c r="C9" s="17">
        <v>1981968.47</v>
      </c>
      <c r="D9" s="17">
        <v>1966468.47</v>
      </c>
      <c r="E9" s="17">
        <v>1966468.47</v>
      </c>
      <c r="F9" s="17"/>
      <c r="G9" s="17"/>
      <c r="H9" s="17"/>
      <c r="I9" s="17">
        <v>15500</v>
      </c>
      <c r="J9" s="17"/>
      <c r="K9" s="17"/>
      <c r="L9" s="17">
        <v>15000</v>
      </c>
      <c r="M9" s="17"/>
      <c r="N9" s="17">
        <v>500</v>
      </c>
      <c r="O9" s="17"/>
      <c r="P9" s="17"/>
      <c r="Q9" s="17"/>
      <c r="R9" s="17"/>
      <c r="S9" s="17"/>
    </row>
    <row r="10" ht="20.25" customHeight="1" spans="1:19">
      <c r="A10" s="64" t="s">
        <v>57</v>
      </c>
      <c r="B10" s="64" t="s">
        <v>56</v>
      </c>
      <c r="C10" s="17">
        <v>1981968.47</v>
      </c>
      <c r="D10" s="17">
        <v>1966468.47</v>
      </c>
      <c r="E10" s="17">
        <v>1966468.47</v>
      </c>
      <c r="F10" s="17"/>
      <c r="G10" s="17"/>
      <c r="H10" s="17"/>
      <c r="I10" s="17">
        <v>15500</v>
      </c>
      <c r="J10" s="17"/>
      <c r="K10" s="17"/>
      <c r="L10" s="17">
        <v>15000</v>
      </c>
      <c r="M10" s="17"/>
      <c r="N10" s="17">
        <v>500</v>
      </c>
      <c r="O10" s="23"/>
      <c r="P10" s="23"/>
      <c r="Q10" s="23"/>
      <c r="R10" s="23"/>
      <c r="S10" s="23"/>
    </row>
    <row r="11" ht="20.25" customHeight="1" spans="1:19">
      <c r="A11" s="47" t="s">
        <v>32</v>
      </c>
      <c r="B11" s="47"/>
      <c r="C11" s="17">
        <v>1981968.47</v>
      </c>
      <c r="D11" s="17">
        <v>1966468.47</v>
      </c>
      <c r="E11" s="17">
        <v>1966468.47</v>
      </c>
      <c r="F11" s="17"/>
      <c r="G11" s="17"/>
      <c r="H11" s="17"/>
      <c r="I11" s="17">
        <v>15500</v>
      </c>
      <c r="J11" s="17"/>
      <c r="K11" s="17"/>
      <c r="L11" s="17">
        <v>15000</v>
      </c>
      <c r="M11" s="17"/>
      <c r="N11" s="17">
        <v>500</v>
      </c>
      <c r="O11" s="17"/>
      <c r="P11" s="17"/>
      <c r="Q11" s="17"/>
      <c r="R11" s="17"/>
      <c r="S11" s="17"/>
    </row>
  </sheetData>
  <mergeCells count="19">
    <mergeCell ref="A3:S3"/>
    <mergeCell ref="A4:D4"/>
    <mergeCell ref="D5:N5"/>
    <mergeCell ref="O5:S5"/>
    <mergeCell ref="I6:N6"/>
    <mergeCell ref="A11:B11"/>
    <mergeCell ref="A5:A7"/>
    <mergeCell ref="B5:B7"/>
    <mergeCell ref="C5:C7"/>
    <mergeCell ref="D6:D7"/>
    <mergeCell ref="E6:E7"/>
    <mergeCell ref="F6:F7"/>
    <mergeCell ref="G6:G7"/>
    <mergeCell ref="H6:H7"/>
    <mergeCell ref="O6:O7"/>
    <mergeCell ref="P6:P7"/>
    <mergeCell ref="Q6:Q7"/>
    <mergeCell ref="R6:R7"/>
    <mergeCell ref="S6:S7"/>
  </mergeCells>
  <pageMargins left="0.75" right="0.75" top="1" bottom="1" header="0.5" footer="0.5"/>
  <pageSetup paperSize="1" pageOrder="overThenDown"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O28"/>
  <sheetViews>
    <sheetView showZeros="0" workbookViewId="0">
      <pane ySplit="1" topLeftCell="A2" activePane="bottomLeft" state="frozen"/>
      <selection/>
      <selection pane="bottomLeft" activeCell="A1" sqref="A1"/>
    </sheetView>
  </sheetViews>
  <sheetFormatPr defaultColWidth="8.85" defaultRowHeight="15" customHeight="1"/>
  <cols>
    <col min="1" max="1" width="21.55" customWidth="1"/>
    <col min="2" max="2" width="28.575" customWidth="1"/>
    <col min="3" max="15" width="17.1416666666667" customWidth="1"/>
  </cols>
  <sheetData>
    <row r="1" customHeight="1" spans="1:15">
      <c r="A1" s="1"/>
      <c r="B1" s="1"/>
      <c r="C1" s="1"/>
      <c r="D1" s="1"/>
      <c r="E1" s="1"/>
      <c r="F1" s="1"/>
      <c r="G1" s="1"/>
      <c r="H1" s="1"/>
      <c r="I1" s="1"/>
      <c r="J1" s="1"/>
      <c r="K1" s="1"/>
      <c r="L1" s="1"/>
      <c r="M1" s="1"/>
      <c r="N1" s="1"/>
      <c r="O1" s="1"/>
    </row>
    <row r="2" ht="18.75" customHeight="1" spans="1:15">
      <c r="A2" s="2"/>
      <c r="B2" s="2"/>
      <c r="C2" s="2"/>
      <c r="D2" s="2"/>
      <c r="E2" s="2"/>
      <c r="F2" s="2"/>
      <c r="G2" s="2"/>
      <c r="H2" s="2"/>
      <c r="I2" s="2"/>
      <c r="J2" s="3"/>
      <c r="K2" s="3"/>
      <c r="L2" s="3"/>
      <c r="M2" s="3"/>
      <c r="N2" s="3"/>
      <c r="O2" s="3" t="s">
        <v>58</v>
      </c>
    </row>
    <row r="3" ht="37.5" customHeight="1" spans="1:15">
      <c r="A3" s="4" t="s">
        <v>59</v>
      </c>
      <c r="B3" s="4"/>
      <c r="C3" s="4"/>
      <c r="D3" s="4"/>
      <c r="E3" s="4"/>
      <c r="F3" s="4"/>
      <c r="G3" s="4"/>
      <c r="H3" s="4"/>
      <c r="I3" s="4"/>
      <c r="J3" s="4"/>
      <c r="K3" s="52"/>
      <c r="L3" s="52"/>
      <c r="M3" s="52"/>
      <c r="N3" s="52"/>
      <c r="O3" s="52"/>
    </row>
    <row r="4" ht="18.75" customHeight="1" spans="1:15">
      <c r="A4" s="43" t="str">
        <f>"单位名称："&amp;"玉溪市江川区供销合作社联合社"</f>
        <v>单位名称：玉溪市江川区供销合作社联合社</v>
      </c>
      <c r="B4" s="43"/>
      <c r="C4" s="43"/>
      <c r="D4" s="43"/>
      <c r="E4" s="43"/>
      <c r="F4" s="43"/>
      <c r="G4" s="43"/>
      <c r="H4" s="43"/>
      <c r="I4" s="43"/>
      <c r="J4" s="3"/>
      <c r="K4" s="3"/>
      <c r="L4" s="3"/>
      <c r="M4" s="3"/>
      <c r="N4" s="3"/>
      <c r="O4" s="3" t="s">
        <v>29</v>
      </c>
    </row>
    <row r="5" ht="18.75" customHeight="1" spans="1:15">
      <c r="A5" s="13" t="s">
        <v>60</v>
      </c>
      <c r="B5" s="13" t="s">
        <v>61</v>
      </c>
      <c r="C5" s="46" t="s">
        <v>32</v>
      </c>
      <c r="D5" s="46" t="s">
        <v>35</v>
      </c>
      <c r="E5" s="46"/>
      <c r="F5" s="46"/>
      <c r="G5" s="13" t="s">
        <v>36</v>
      </c>
      <c r="H5" s="46" t="s">
        <v>37</v>
      </c>
      <c r="I5" s="13" t="s">
        <v>62</v>
      </c>
      <c r="J5" s="46" t="s">
        <v>63</v>
      </c>
      <c r="K5" s="46"/>
      <c r="L5" s="46"/>
      <c r="M5" s="46"/>
      <c r="N5" s="46"/>
      <c r="O5" s="46"/>
    </row>
    <row r="6" ht="18.75" customHeight="1" spans="1:15">
      <c r="A6" s="13"/>
      <c r="B6" s="13"/>
      <c r="C6" s="46"/>
      <c r="D6" s="46" t="s">
        <v>34</v>
      </c>
      <c r="E6" s="46" t="s">
        <v>64</v>
      </c>
      <c r="F6" s="46" t="s">
        <v>65</v>
      </c>
      <c r="G6" s="13"/>
      <c r="H6" s="46"/>
      <c r="I6" s="13"/>
      <c r="J6" s="46" t="s">
        <v>34</v>
      </c>
      <c r="K6" s="46" t="s">
        <v>66</v>
      </c>
      <c r="L6" s="14" t="s">
        <v>67</v>
      </c>
      <c r="M6" s="14" t="s">
        <v>68</v>
      </c>
      <c r="N6" s="14" t="s">
        <v>69</v>
      </c>
      <c r="O6" s="14" t="s">
        <v>70</v>
      </c>
    </row>
    <row r="7" ht="18.75" customHeight="1" spans="1:15">
      <c r="A7" s="14" t="s">
        <v>46</v>
      </c>
      <c r="B7" s="14" t="s">
        <v>47</v>
      </c>
      <c r="C7" s="14" t="s">
        <v>48</v>
      </c>
      <c r="D7" s="14" t="s">
        <v>49</v>
      </c>
      <c r="E7" s="14" t="s">
        <v>50</v>
      </c>
      <c r="F7" s="14" t="s">
        <v>51</v>
      </c>
      <c r="G7" s="14" t="s">
        <v>52</v>
      </c>
      <c r="H7" s="14" t="s">
        <v>53</v>
      </c>
      <c r="I7" s="14" t="s">
        <v>54</v>
      </c>
      <c r="J7" s="14" t="s">
        <v>71</v>
      </c>
      <c r="K7" s="14">
        <v>11</v>
      </c>
      <c r="L7" s="14">
        <v>12</v>
      </c>
      <c r="M7" s="14">
        <v>13</v>
      </c>
      <c r="N7" s="14">
        <v>14</v>
      </c>
      <c r="O7" s="14">
        <v>15</v>
      </c>
    </row>
    <row r="8" ht="20.25" customHeight="1" spans="1:15">
      <c r="A8" s="16" t="s">
        <v>72</v>
      </c>
      <c r="B8" s="16" t="s">
        <v>73</v>
      </c>
      <c r="C8" s="17">
        <v>441405.28</v>
      </c>
      <c r="D8" s="17">
        <v>441405.28</v>
      </c>
      <c r="E8" s="17">
        <v>441405.28</v>
      </c>
      <c r="F8" s="17"/>
      <c r="G8" s="17"/>
      <c r="H8" s="17"/>
      <c r="I8" s="17"/>
      <c r="J8" s="17"/>
      <c r="K8" s="17"/>
      <c r="L8" s="17"/>
      <c r="M8" s="17"/>
      <c r="N8" s="17"/>
      <c r="O8" s="17"/>
    </row>
    <row r="9" ht="20.25" customHeight="1" spans="1:15">
      <c r="A9" s="64" t="s">
        <v>74</v>
      </c>
      <c r="B9" s="64" t="s">
        <v>75</v>
      </c>
      <c r="C9" s="17">
        <v>363825.28</v>
      </c>
      <c r="D9" s="17">
        <v>363825.28</v>
      </c>
      <c r="E9" s="17">
        <v>363825.28</v>
      </c>
      <c r="F9" s="17"/>
      <c r="G9" s="17"/>
      <c r="H9" s="17"/>
      <c r="I9" s="17"/>
      <c r="J9" s="17"/>
      <c r="K9" s="17"/>
      <c r="L9" s="17"/>
      <c r="M9" s="17"/>
      <c r="N9" s="17"/>
      <c r="O9" s="17"/>
    </row>
    <row r="10" ht="20.25" customHeight="1" spans="1:15">
      <c r="A10" s="65" t="s">
        <v>76</v>
      </c>
      <c r="B10" s="65" t="s">
        <v>77</v>
      </c>
      <c r="C10" s="17">
        <v>210000</v>
      </c>
      <c r="D10" s="17">
        <v>210000</v>
      </c>
      <c r="E10" s="17">
        <v>210000</v>
      </c>
      <c r="F10" s="17"/>
      <c r="G10" s="17"/>
      <c r="H10" s="17"/>
      <c r="I10" s="17"/>
      <c r="J10" s="17"/>
      <c r="K10" s="17"/>
      <c r="L10" s="17"/>
      <c r="M10" s="17"/>
      <c r="N10" s="17"/>
      <c r="O10" s="17"/>
    </row>
    <row r="11" ht="20.25" customHeight="1" spans="1:15">
      <c r="A11" s="65" t="s">
        <v>78</v>
      </c>
      <c r="B11" s="65" t="s">
        <v>79</v>
      </c>
      <c r="C11" s="17">
        <v>2880</v>
      </c>
      <c r="D11" s="17">
        <v>2880</v>
      </c>
      <c r="E11" s="17">
        <v>2880</v>
      </c>
      <c r="F11" s="17"/>
      <c r="G11" s="17"/>
      <c r="H11" s="17"/>
      <c r="I11" s="17"/>
      <c r="J11" s="17"/>
      <c r="K11" s="17"/>
      <c r="L11" s="17"/>
      <c r="M11" s="17"/>
      <c r="N11" s="17"/>
      <c r="O11" s="17"/>
    </row>
    <row r="12" ht="20.25" customHeight="1" spans="1:15">
      <c r="A12" s="65" t="s">
        <v>80</v>
      </c>
      <c r="B12" s="65" t="s">
        <v>81</v>
      </c>
      <c r="C12" s="17">
        <v>150945.28</v>
      </c>
      <c r="D12" s="17">
        <v>150945.28</v>
      </c>
      <c r="E12" s="17">
        <v>150945.28</v>
      </c>
      <c r="F12" s="17"/>
      <c r="G12" s="17"/>
      <c r="H12" s="17"/>
      <c r="I12" s="17"/>
      <c r="J12" s="17"/>
      <c r="K12" s="17"/>
      <c r="L12" s="17"/>
      <c r="M12" s="17"/>
      <c r="N12" s="17"/>
      <c r="O12" s="17"/>
    </row>
    <row r="13" ht="20.25" customHeight="1" spans="1:15">
      <c r="A13" s="64" t="s">
        <v>82</v>
      </c>
      <c r="B13" s="64" t="s">
        <v>83</v>
      </c>
      <c r="C13" s="17">
        <v>77580</v>
      </c>
      <c r="D13" s="17">
        <v>77580</v>
      </c>
      <c r="E13" s="17">
        <v>77580</v>
      </c>
      <c r="F13" s="17"/>
      <c r="G13" s="17"/>
      <c r="H13" s="17"/>
      <c r="I13" s="17"/>
      <c r="J13" s="17"/>
      <c r="K13" s="17"/>
      <c r="L13" s="17"/>
      <c r="M13" s="17"/>
      <c r="N13" s="17"/>
      <c r="O13" s="17"/>
    </row>
    <row r="14" ht="20.25" customHeight="1" spans="1:15">
      <c r="A14" s="65" t="s">
        <v>84</v>
      </c>
      <c r="B14" s="65" t="s">
        <v>85</v>
      </c>
      <c r="C14" s="17">
        <v>77580</v>
      </c>
      <c r="D14" s="17">
        <v>77580</v>
      </c>
      <c r="E14" s="17">
        <v>77580</v>
      </c>
      <c r="F14" s="17"/>
      <c r="G14" s="17"/>
      <c r="H14" s="17"/>
      <c r="I14" s="17"/>
      <c r="J14" s="17"/>
      <c r="K14" s="17"/>
      <c r="L14" s="17"/>
      <c r="M14" s="17"/>
      <c r="N14" s="17"/>
      <c r="O14" s="17"/>
    </row>
    <row r="15" ht="20.25" customHeight="1" spans="1:15">
      <c r="A15" s="16" t="s">
        <v>86</v>
      </c>
      <c r="B15" s="16" t="s">
        <v>87</v>
      </c>
      <c r="C15" s="17">
        <v>169419.19</v>
      </c>
      <c r="D15" s="17">
        <v>169419.19</v>
      </c>
      <c r="E15" s="17">
        <v>169419.19</v>
      </c>
      <c r="F15" s="17"/>
      <c r="G15" s="17"/>
      <c r="H15" s="17"/>
      <c r="I15" s="17"/>
      <c r="J15" s="17"/>
      <c r="K15" s="17"/>
      <c r="L15" s="17"/>
      <c r="M15" s="17"/>
      <c r="N15" s="17"/>
      <c r="O15" s="17"/>
    </row>
    <row r="16" ht="20.25" customHeight="1" spans="1:15">
      <c r="A16" s="64" t="s">
        <v>88</v>
      </c>
      <c r="B16" s="64" t="s">
        <v>89</v>
      </c>
      <c r="C16" s="17">
        <v>169419.19</v>
      </c>
      <c r="D16" s="17">
        <v>169419.19</v>
      </c>
      <c r="E16" s="17">
        <v>169419.19</v>
      </c>
      <c r="F16" s="17"/>
      <c r="G16" s="17"/>
      <c r="H16" s="17"/>
      <c r="I16" s="17"/>
      <c r="J16" s="17"/>
      <c r="K16" s="17"/>
      <c r="L16" s="17"/>
      <c r="M16" s="17"/>
      <c r="N16" s="17"/>
      <c r="O16" s="17"/>
    </row>
    <row r="17" ht="20.25" customHeight="1" spans="1:15">
      <c r="A17" s="65" t="s">
        <v>90</v>
      </c>
      <c r="B17" s="65" t="s">
        <v>91</v>
      </c>
      <c r="C17" s="17">
        <v>78302.86</v>
      </c>
      <c r="D17" s="17">
        <v>78302.86</v>
      </c>
      <c r="E17" s="17">
        <v>78302.86</v>
      </c>
      <c r="F17" s="17"/>
      <c r="G17" s="17"/>
      <c r="H17" s="17"/>
      <c r="I17" s="17"/>
      <c r="J17" s="17"/>
      <c r="K17" s="17"/>
      <c r="L17" s="17"/>
      <c r="M17" s="17"/>
      <c r="N17" s="17"/>
      <c r="O17" s="17"/>
    </row>
    <row r="18" ht="20.25" customHeight="1" spans="1:15">
      <c r="A18" s="65" t="s">
        <v>92</v>
      </c>
      <c r="B18" s="65" t="s">
        <v>93</v>
      </c>
      <c r="C18" s="17">
        <v>80331.42</v>
      </c>
      <c r="D18" s="17">
        <v>80331.42</v>
      </c>
      <c r="E18" s="17">
        <v>80331.42</v>
      </c>
      <c r="F18" s="17"/>
      <c r="G18" s="17"/>
      <c r="H18" s="17"/>
      <c r="I18" s="17"/>
      <c r="J18" s="17"/>
      <c r="K18" s="17"/>
      <c r="L18" s="17"/>
      <c r="M18" s="17"/>
      <c r="N18" s="17"/>
      <c r="O18" s="17"/>
    </row>
    <row r="19" ht="20.25" customHeight="1" spans="1:15">
      <c r="A19" s="65" t="s">
        <v>94</v>
      </c>
      <c r="B19" s="65" t="s">
        <v>95</v>
      </c>
      <c r="C19" s="17">
        <v>10784.91</v>
      </c>
      <c r="D19" s="17">
        <v>10784.91</v>
      </c>
      <c r="E19" s="17">
        <v>10784.91</v>
      </c>
      <c r="F19" s="17"/>
      <c r="G19" s="17"/>
      <c r="H19" s="17"/>
      <c r="I19" s="17"/>
      <c r="J19" s="17"/>
      <c r="K19" s="17"/>
      <c r="L19" s="17"/>
      <c r="M19" s="17"/>
      <c r="N19" s="17"/>
      <c r="O19" s="17"/>
    </row>
    <row r="20" ht="20.25" customHeight="1" spans="1:15">
      <c r="A20" s="16" t="s">
        <v>96</v>
      </c>
      <c r="B20" s="16" t="s">
        <v>97</v>
      </c>
      <c r="C20" s="17">
        <v>1233408</v>
      </c>
      <c r="D20" s="17">
        <v>1217908</v>
      </c>
      <c r="E20" s="17">
        <v>1167908</v>
      </c>
      <c r="F20" s="17">
        <v>50000</v>
      </c>
      <c r="G20" s="17"/>
      <c r="H20" s="17"/>
      <c r="I20" s="17"/>
      <c r="J20" s="17">
        <v>15500</v>
      </c>
      <c r="K20" s="17"/>
      <c r="L20" s="17"/>
      <c r="M20" s="17">
        <v>15000</v>
      </c>
      <c r="N20" s="17"/>
      <c r="O20" s="17">
        <v>500</v>
      </c>
    </row>
    <row r="21" ht="20.25" customHeight="1" spans="1:15">
      <c r="A21" s="64" t="s">
        <v>98</v>
      </c>
      <c r="B21" s="64" t="s">
        <v>99</v>
      </c>
      <c r="C21" s="17">
        <v>1183408</v>
      </c>
      <c r="D21" s="17">
        <v>1167908</v>
      </c>
      <c r="E21" s="17">
        <v>1167908</v>
      </c>
      <c r="F21" s="17"/>
      <c r="G21" s="17"/>
      <c r="H21" s="17"/>
      <c r="I21" s="17"/>
      <c r="J21" s="17">
        <v>15500</v>
      </c>
      <c r="K21" s="17"/>
      <c r="L21" s="17"/>
      <c r="M21" s="17">
        <v>15000</v>
      </c>
      <c r="N21" s="17"/>
      <c r="O21" s="17">
        <v>500</v>
      </c>
    </row>
    <row r="22" ht="20.25" customHeight="1" spans="1:15">
      <c r="A22" s="65" t="s">
        <v>100</v>
      </c>
      <c r="B22" s="65" t="s">
        <v>101</v>
      </c>
      <c r="C22" s="17">
        <v>1183408</v>
      </c>
      <c r="D22" s="17">
        <v>1167908</v>
      </c>
      <c r="E22" s="17">
        <v>1167908</v>
      </c>
      <c r="F22" s="17"/>
      <c r="G22" s="17"/>
      <c r="H22" s="17"/>
      <c r="I22" s="17"/>
      <c r="J22" s="17">
        <v>15500</v>
      </c>
      <c r="K22" s="17"/>
      <c r="L22" s="17"/>
      <c r="M22" s="17">
        <v>15000</v>
      </c>
      <c r="N22" s="17"/>
      <c r="O22" s="17">
        <v>500</v>
      </c>
    </row>
    <row r="23" ht="20.25" customHeight="1" spans="1:15">
      <c r="A23" s="64" t="s">
        <v>102</v>
      </c>
      <c r="B23" s="64" t="s">
        <v>103</v>
      </c>
      <c r="C23" s="17">
        <v>50000</v>
      </c>
      <c r="D23" s="17">
        <v>50000</v>
      </c>
      <c r="E23" s="17"/>
      <c r="F23" s="17">
        <v>50000</v>
      </c>
      <c r="G23" s="17"/>
      <c r="H23" s="17"/>
      <c r="I23" s="17"/>
      <c r="J23" s="17"/>
      <c r="K23" s="17"/>
      <c r="L23" s="17"/>
      <c r="M23" s="17"/>
      <c r="N23" s="17"/>
      <c r="O23" s="17"/>
    </row>
    <row r="24" ht="20.25" customHeight="1" spans="1:15">
      <c r="A24" s="65" t="s">
        <v>104</v>
      </c>
      <c r="B24" s="65" t="s">
        <v>103</v>
      </c>
      <c r="C24" s="17">
        <v>50000</v>
      </c>
      <c r="D24" s="17">
        <v>50000</v>
      </c>
      <c r="E24" s="17"/>
      <c r="F24" s="17">
        <v>50000</v>
      </c>
      <c r="G24" s="17"/>
      <c r="H24" s="17"/>
      <c r="I24" s="17"/>
      <c r="J24" s="17"/>
      <c r="K24" s="17"/>
      <c r="L24" s="17"/>
      <c r="M24" s="17"/>
      <c r="N24" s="17"/>
      <c r="O24" s="17"/>
    </row>
    <row r="25" ht="20.25" customHeight="1" spans="1:15">
      <c r="A25" s="16" t="s">
        <v>105</v>
      </c>
      <c r="B25" s="16" t="s">
        <v>106</v>
      </c>
      <c r="C25" s="17">
        <v>137736</v>
      </c>
      <c r="D25" s="17">
        <v>137736</v>
      </c>
      <c r="E25" s="17">
        <v>137736</v>
      </c>
      <c r="F25" s="17"/>
      <c r="G25" s="17"/>
      <c r="H25" s="17"/>
      <c r="I25" s="17"/>
      <c r="J25" s="17"/>
      <c r="K25" s="17"/>
      <c r="L25" s="17"/>
      <c r="M25" s="17"/>
      <c r="N25" s="17"/>
      <c r="O25" s="17"/>
    </row>
    <row r="26" ht="20.25" customHeight="1" spans="1:15">
      <c r="A26" s="64" t="s">
        <v>107</v>
      </c>
      <c r="B26" s="64" t="s">
        <v>108</v>
      </c>
      <c r="C26" s="17">
        <v>137736</v>
      </c>
      <c r="D26" s="17">
        <v>137736</v>
      </c>
      <c r="E26" s="17">
        <v>137736</v>
      </c>
      <c r="F26" s="17"/>
      <c r="G26" s="17"/>
      <c r="H26" s="17"/>
      <c r="I26" s="17"/>
      <c r="J26" s="17"/>
      <c r="K26" s="17"/>
      <c r="L26" s="17"/>
      <c r="M26" s="17"/>
      <c r="N26" s="17"/>
      <c r="O26" s="17"/>
    </row>
    <row r="27" ht="20.25" customHeight="1" spans="1:15">
      <c r="A27" s="65" t="s">
        <v>109</v>
      </c>
      <c r="B27" s="65" t="s">
        <v>110</v>
      </c>
      <c r="C27" s="17">
        <v>137736</v>
      </c>
      <c r="D27" s="17">
        <v>137736</v>
      </c>
      <c r="E27" s="17">
        <v>137736</v>
      </c>
      <c r="F27" s="17"/>
      <c r="G27" s="17"/>
      <c r="H27" s="17"/>
      <c r="I27" s="17"/>
      <c r="J27" s="17"/>
      <c r="K27" s="17"/>
      <c r="L27" s="17"/>
      <c r="M27" s="17"/>
      <c r="N27" s="17"/>
      <c r="O27" s="17"/>
    </row>
    <row r="28" ht="20.25" customHeight="1" spans="1:15">
      <c r="A28" s="47" t="s">
        <v>111</v>
      </c>
      <c r="B28" s="47"/>
      <c r="C28" s="17">
        <v>1981968.47</v>
      </c>
      <c r="D28" s="17">
        <v>1966468.47</v>
      </c>
      <c r="E28" s="17">
        <v>1916468.47</v>
      </c>
      <c r="F28" s="17">
        <v>50000</v>
      </c>
      <c r="G28" s="17"/>
      <c r="H28" s="17"/>
      <c r="I28" s="17"/>
      <c r="J28" s="17">
        <v>15500</v>
      </c>
      <c r="K28" s="17"/>
      <c r="L28" s="17"/>
      <c r="M28" s="17">
        <v>15000</v>
      </c>
      <c r="N28" s="17"/>
      <c r="O28" s="17">
        <v>500</v>
      </c>
    </row>
  </sheetData>
  <mergeCells count="11">
    <mergeCell ref="A3:O3"/>
    <mergeCell ref="A4:I4"/>
    <mergeCell ref="D5:F5"/>
    <mergeCell ref="J5:O5"/>
    <mergeCell ref="A28:B28"/>
    <mergeCell ref="A5:A6"/>
    <mergeCell ref="B5:B6"/>
    <mergeCell ref="C5:C6"/>
    <mergeCell ref="G5:G6"/>
    <mergeCell ref="H5:H6"/>
    <mergeCell ref="I5:I6"/>
  </mergeCells>
  <pageMargins left="0.75" right="0.75" top="1" bottom="1" header="0.5" footer="0.5"/>
  <pageSetup paperSize="1" pageOrder="overThenDown" orientation="portrait"/>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D17"/>
  <sheetViews>
    <sheetView showZeros="0" workbookViewId="0">
      <pane ySplit="1" topLeftCell="A2" activePane="bottomLeft" state="frozen"/>
      <selection/>
      <selection pane="bottomLeft" activeCell="A1" sqref="A1"/>
    </sheetView>
  </sheetViews>
  <sheetFormatPr defaultColWidth="8.85" defaultRowHeight="15" customHeight="1" outlineLevelCol="3"/>
  <cols>
    <col min="1" max="4" width="35.7083333333333" customWidth="1"/>
  </cols>
  <sheetData>
    <row r="1" customHeight="1" spans="1:4">
      <c r="A1" s="1"/>
      <c r="B1" s="1"/>
      <c r="C1" s="1"/>
      <c r="D1" s="1"/>
    </row>
    <row r="2" ht="18.75" customHeight="1" spans="1:4">
      <c r="A2" s="2"/>
      <c r="B2" s="2"/>
      <c r="C2" s="2"/>
      <c r="D2" s="6" t="s">
        <v>112</v>
      </c>
    </row>
    <row r="3" ht="45" customHeight="1" spans="1:4">
      <c r="A3" s="4" t="s">
        <v>113</v>
      </c>
      <c r="B3" s="4"/>
      <c r="C3" s="4"/>
      <c r="D3" s="4"/>
    </row>
    <row r="4" ht="18.75" customHeight="1" spans="1:4">
      <c r="A4" s="5" t="str">
        <f>"单位名称："&amp;"玉溪市江川区供销合作社联合社"</f>
        <v>单位名称：玉溪市江川区供销合作社联合社</v>
      </c>
      <c r="B4" s="5"/>
      <c r="C4" s="66"/>
      <c r="D4" s="6" t="s">
        <v>2</v>
      </c>
    </row>
    <row r="5" ht="22.5" customHeight="1" spans="1:4">
      <c r="A5" s="8" t="s">
        <v>3</v>
      </c>
      <c r="B5" s="8"/>
      <c r="C5" s="8" t="s">
        <v>4</v>
      </c>
      <c r="D5" s="8"/>
    </row>
    <row r="6" ht="18.75" customHeight="1" spans="1:4">
      <c r="A6" s="8" t="s">
        <v>5</v>
      </c>
      <c r="B6" s="8" t="s">
        <v>6</v>
      </c>
      <c r="C6" s="8" t="s">
        <v>114</v>
      </c>
      <c r="D6" s="8" t="s">
        <v>6</v>
      </c>
    </row>
    <row r="7" ht="18.75" customHeight="1" spans="1:4">
      <c r="A7" s="8"/>
      <c r="B7" s="8"/>
      <c r="C7" s="8"/>
      <c r="D7" s="8"/>
    </row>
    <row r="8" ht="22.5" customHeight="1" spans="1:4">
      <c r="A8" s="15" t="s">
        <v>115</v>
      </c>
      <c r="B8" s="17">
        <v>1966468.47</v>
      </c>
      <c r="C8" s="15" t="s">
        <v>116</v>
      </c>
      <c r="D8" s="17">
        <v>1966468.47</v>
      </c>
    </row>
    <row r="9" ht="22.5" customHeight="1" spans="1:4">
      <c r="A9" s="15" t="s">
        <v>117</v>
      </c>
      <c r="B9" s="17">
        <v>1966468.47</v>
      </c>
      <c r="C9" s="15" t="str">
        <f>"（"&amp;"一"&amp;"）"&amp;"社会保障和就业支出"</f>
        <v>（一）社会保障和就业支出</v>
      </c>
      <c r="D9" s="17">
        <v>441405.28</v>
      </c>
    </row>
    <row r="10" ht="22.5" customHeight="1" spans="1:4">
      <c r="A10" s="15" t="s">
        <v>118</v>
      </c>
      <c r="B10" s="17"/>
      <c r="C10" s="15" t="str">
        <f>"（"&amp;"二"&amp;"）"&amp;"卫生健康支出"</f>
        <v>（二）卫生健康支出</v>
      </c>
      <c r="D10" s="17">
        <v>169419.19</v>
      </c>
    </row>
    <row r="11" ht="22.5" customHeight="1" spans="1:4">
      <c r="A11" s="15" t="s">
        <v>119</v>
      </c>
      <c r="B11" s="17"/>
      <c r="C11" s="15" t="str">
        <f>"（"&amp;"三"&amp;"）"&amp;"商业服务业等支出"</f>
        <v>（三）商业服务业等支出</v>
      </c>
      <c r="D11" s="17">
        <v>1217908</v>
      </c>
    </row>
    <row r="12" ht="22.5" customHeight="1" spans="1:4">
      <c r="A12" s="15" t="s">
        <v>120</v>
      </c>
      <c r="B12" s="17"/>
      <c r="C12" s="15" t="str">
        <f>"（"&amp;"四"&amp;"）"&amp;"住房保障支出"</f>
        <v>（四）住房保障支出</v>
      </c>
      <c r="D12" s="17">
        <v>137736</v>
      </c>
    </row>
    <row r="13" ht="22.5" customHeight="1" spans="1:4">
      <c r="A13" s="15" t="s">
        <v>117</v>
      </c>
      <c r="B13" s="17"/>
      <c r="C13" s="15"/>
      <c r="D13" s="17"/>
    </row>
    <row r="14" ht="22.5" customHeight="1" spans="1:4">
      <c r="A14" s="15" t="s">
        <v>118</v>
      </c>
      <c r="B14" s="17"/>
      <c r="C14" s="15"/>
      <c r="D14" s="17"/>
    </row>
    <row r="15" ht="22.5" customHeight="1" spans="1:4">
      <c r="A15" s="15" t="s">
        <v>119</v>
      </c>
      <c r="B15" s="17"/>
      <c r="C15" s="15"/>
      <c r="D15" s="17"/>
    </row>
    <row r="16" ht="22.5" customHeight="1" spans="1:4">
      <c r="A16" s="67"/>
      <c r="B16" s="17"/>
      <c r="C16" s="15" t="s">
        <v>121</v>
      </c>
      <c r="D16" s="17"/>
    </row>
    <row r="17" ht="22.5" customHeight="1" spans="1:4">
      <c r="A17" s="68" t="s">
        <v>122</v>
      </c>
      <c r="B17" s="69">
        <v>1966468.47</v>
      </c>
      <c r="C17" s="70" t="s">
        <v>123</v>
      </c>
      <c r="D17" s="69">
        <v>1966468.47</v>
      </c>
    </row>
  </sheetData>
  <mergeCells count="8">
    <mergeCell ref="A3:D3"/>
    <mergeCell ref="A4:B4"/>
    <mergeCell ref="A5:B5"/>
    <mergeCell ref="C5:D5"/>
    <mergeCell ref="A6:A7"/>
    <mergeCell ref="B6:B7"/>
    <mergeCell ref="C6:C7"/>
    <mergeCell ref="D6:D7"/>
  </mergeCells>
  <pageMargins left="0.75" right="0.75" top="1" bottom="1" header="0.5" footer="0.5"/>
  <pageSetup paperSize="1" pageOrder="overThenDown" orientation="portrait"/>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G28"/>
  <sheetViews>
    <sheetView showZeros="0" workbookViewId="0">
      <pane ySplit="1" topLeftCell="A2" activePane="bottomLeft" state="frozen"/>
      <selection/>
      <selection pane="bottomLeft" activeCell="A1" sqref="A1"/>
    </sheetView>
  </sheetViews>
  <sheetFormatPr defaultColWidth="8.85" defaultRowHeight="15" customHeight="1" outlineLevelCol="6"/>
  <cols>
    <col min="1" max="1" width="21.425" customWidth="1"/>
    <col min="2" max="2" width="28.575" customWidth="1"/>
    <col min="3" max="7" width="21.425" customWidth="1"/>
  </cols>
  <sheetData>
    <row r="1" customHeight="1" spans="1:7">
      <c r="A1" s="1"/>
      <c r="B1" s="1"/>
      <c r="C1" s="1"/>
      <c r="D1" s="1"/>
      <c r="E1" s="1"/>
      <c r="F1" s="1"/>
      <c r="G1" s="1"/>
    </row>
    <row r="2" ht="18.75" customHeight="1" spans="1:7">
      <c r="A2" s="2"/>
      <c r="B2" s="2"/>
      <c r="C2" s="2"/>
      <c r="D2" s="2"/>
      <c r="E2" s="2"/>
      <c r="F2" s="2"/>
      <c r="G2" s="42" t="s">
        <v>124</v>
      </c>
    </row>
    <row r="3" ht="37.5" customHeight="1" spans="1:7">
      <c r="A3" s="4" t="s">
        <v>125</v>
      </c>
      <c r="B3" s="4"/>
      <c r="C3" s="4"/>
      <c r="D3" s="4"/>
      <c r="E3" s="4"/>
      <c r="F3" s="4"/>
      <c r="G3" s="4"/>
    </row>
    <row r="4" ht="18.75" customHeight="1" spans="1:7">
      <c r="A4" s="43" t="str">
        <f>"单位名称："&amp;"玉溪市江川区供销合作社联合社"</f>
        <v>单位名称：玉溪市江川区供销合作社联合社</v>
      </c>
      <c r="B4" s="43"/>
      <c r="C4" s="43"/>
      <c r="D4" s="44"/>
      <c r="E4" s="44"/>
      <c r="F4" s="44"/>
      <c r="G4" s="45" t="s">
        <v>29</v>
      </c>
    </row>
    <row r="5" ht="18.75" customHeight="1" spans="1:7">
      <c r="A5" s="13" t="s">
        <v>126</v>
      </c>
      <c r="B5" s="13" t="s">
        <v>61</v>
      </c>
      <c r="C5" s="46" t="s">
        <v>32</v>
      </c>
      <c r="D5" s="46" t="s">
        <v>64</v>
      </c>
      <c r="E5" s="46"/>
      <c r="F5" s="46"/>
      <c r="G5" s="13" t="s">
        <v>65</v>
      </c>
    </row>
    <row r="6" ht="18.75" customHeight="1" spans="1:7">
      <c r="A6" s="13" t="s">
        <v>60</v>
      </c>
      <c r="B6" s="13" t="s">
        <v>61</v>
      </c>
      <c r="C6" s="46"/>
      <c r="D6" s="46" t="s">
        <v>34</v>
      </c>
      <c r="E6" s="46" t="s">
        <v>127</v>
      </c>
      <c r="F6" s="46" t="s">
        <v>128</v>
      </c>
      <c r="G6" s="13"/>
    </row>
    <row r="7" ht="18.75" customHeight="1" spans="1:7">
      <c r="A7" s="14" t="s">
        <v>46</v>
      </c>
      <c r="B7" s="14" t="s">
        <v>47</v>
      </c>
      <c r="C7" s="14" t="s">
        <v>48</v>
      </c>
      <c r="D7" s="14" t="s">
        <v>49</v>
      </c>
      <c r="E7" s="14" t="s">
        <v>50</v>
      </c>
      <c r="F7" s="14" t="s">
        <v>51</v>
      </c>
      <c r="G7" s="14" t="s">
        <v>52</v>
      </c>
    </row>
    <row r="8" ht="20.25" customHeight="1" spans="1:7">
      <c r="A8" s="16" t="s">
        <v>72</v>
      </c>
      <c r="B8" s="16" t="s">
        <v>73</v>
      </c>
      <c r="C8" s="17">
        <v>441405.28</v>
      </c>
      <c r="D8" s="17">
        <v>441405.28</v>
      </c>
      <c r="E8" s="17">
        <v>433005.28</v>
      </c>
      <c r="F8" s="17">
        <v>8400</v>
      </c>
      <c r="G8" s="17"/>
    </row>
    <row r="9" ht="20.25" customHeight="1" spans="1:7">
      <c r="A9" s="64" t="s">
        <v>74</v>
      </c>
      <c r="B9" s="64" t="s">
        <v>75</v>
      </c>
      <c r="C9" s="17">
        <v>363825.28</v>
      </c>
      <c r="D9" s="17">
        <v>363825.28</v>
      </c>
      <c r="E9" s="17">
        <v>355425.28</v>
      </c>
      <c r="F9" s="17">
        <v>8400</v>
      </c>
      <c r="G9" s="17"/>
    </row>
    <row r="10" ht="20.25" customHeight="1" spans="1:7">
      <c r="A10" s="65" t="s">
        <v>76</v>
      </c>
      <c r="B10" s="65" t="s">
        <v>77</v>
      </c>
      <c r="C10" s="17">
        <v>210000</v>
      </c>
      <c r="D10" s="17">
        <v>210000</v>
      </c>
      <c r="E10" s="17">
        <v>201600</v>
      </c>
      <c r="F10" s="17">
        <v>8400</v>
      </c>
      <c r="G10" s="17"/>
    </row>
    <row r="11" ht="20.25" customHeight="1" spans="1:7">
      <c r="A11" s="65" t="s">
        <v>78</v>
      </c>
      <c r="B11" s="65" t="s">
        <v>79</v>
      </c>
      <c r="C11" s="17">
        <v>2880</v>
      </c>
      <c r="D11" s="17">
        <v>2880</v>
      </c>
      <c r="E11" s="17">
        <v>2880</v>
      </c>
      <c r="F11" s="17"/>
      <c r="G11" s="17"/>
    </row>
    <row r="12" ht="20.25" customHeight="1" spans="1:7">
      <c r="A12" s="65" t="s">
        <v>80</v>
      </c>
      <c r="B12" s="65" t="s">
        <v>81</v>
      </c>
      <c r="C12" s="17">
        <v>150945.28</v>
      </c>
      <c r="D12" s="17">
        <v>150945.28</v>
      </c>
      <c r="E12" s="17">
        <v>150945.28</v>
      </c>
      <c r="F12" s="17"/>
      <c r="G12" s="17"/>
    </row>
    <row r="13" ht="20.25" customHeight="1" spans="1:7">
      <c r="A13" s="64" t="s">
        <v>82</v>
      </c>
      <c r="B13" s="64" t="s">
        <v>83</v>
      </c>
      <c r="C13" s="17">
        <v>77580</v>
      </c>
      <c r="D13" s="17">
        <v>77580</v>
      </c>
      <c r="E13" s="17">
        <v>77580</v>
      </c>
      <c r="F13" s="17"/>
      <c r="G13" s="17"/>
    </row>
    <row r="14" ht="20.25" customHeight="1" spans="1:7">
      <c r="A14" s="65" t="s">
        <v>84</v>
      </c>
      <c r="B14" s="65" t="s">
        <v>85</v>
      </c>
      <c r="C14" s="17">
        <v>77580</v>
      </c>
      <c r="D14" s="17">
        <v>77580</v>
      </c>
      <c r="E14" s="17">
        <v>77580</v>
      </c>
      <c r="F14" s="17"/>
      <c r="G14" s="17"/>
    </row>
    <row r="15" ht="20.25" customHeight="1" spans="1:7">
      <c r="A15" s="16" t="s">
        <v>86</v>
      </c>
      <c r="B15" s="16" t="s">
        <v>87</v>
      </c>
      <c r="C15" s="17">
        <v>169419.19</v>
      </c>
      <c r="D15" s="17">
        <v>169419.19</v>
      </c>
      <c r="E15" s="17">
        <v>169419.19</v>
      </c>
      <c r="F15" s="17"/>
      <c r="G15" s="17"/>
    </row>
    <row r="16" ht="20.25" customHeight="1" spans="1:7">
      <c r="A16" s="64" t="s">
        <v>88</v>
      </c>
      <c r="B16" s="64" t="s">
        <v>89</v>
      </c>
      <c r="C16" s="17">
        <v>169419.19</v>
      </c>
      <c r="D16" s="17">
        <v>169419.19</v>
      </c>
      <c r="E16" s="17">
        <v>169419.19</v>
      </c>
      <c r="F16" s="17"/>
      <c r="G16" s="17"/>
    </row>
    <row r="17" ht="20.25" customHeight="1" spans="1:7">
      <c r="A17" s="65" t="s">
        <v>90</v>
      </c>
      <c r="B17" s="65" t="s">
        <v>91</v>
      </c>
      <c r="C17" s="17">
        <v>78302.86</v>
      </c>
      <c r="D17" s="17">
        <v>78302.86</v>
      </c>
      <c r="E17" s="17">
        <v>78302.86</v>
      </c>
      <c r="F17" s="17"/>
      <c r="G17" s="17"/>
    </row>
    <row r="18" ht="20.25" customHeight="1" spans="1:7">
      <c r="A18" s="65" t="s">
        <v>92</v>
      </c>
      <c r="B18" s="65" t="s">
        <v>93</v>
      </c>
      <c r="C18" s="17">
        <v>80331.42</v>
      </c>
      <c r="D18" s="17">
        <v>80331.42</v>
      </c>
      <c r="E18" s="17">
        <v>80331.42</v>
      </c>
      <c r="F18" s="17"/>
      <c r="G18" s="17"/>
    </row>
    <row r="19" ht="20.25" customHeight="1" spans="1:7">
      <c r="A19" s="65" t="s">
        <v>94</v>
      </c>
      <c r="B19" s="65" t="s">
        <v>95</v>
      </c>
      <c r="C19" s="17">
        <v>10784.91</v>
      </c>
      <c r="D19" s="17">
        <v>10784.91</v>
      </c>
      <c r="E19" s="17">
        <v>10784.91</v>
      </c>
      <c r="F19" s="17"/>
      <c r="G19" s="17"/>
    </row>
    <row r="20" ht="20.25" customHeight="1" spans="1:7">
      <c r="A20" s="16" t="s">
        <v>96</v>
      </c>
      <c r="B20" s="16" t="s">
        <v>97</v>
      </c>
      <c r="C20" s="17">
        <v>1217908</v>
      </c>
      <c r="D20" s="17">
        <v>1167908</v>
      </c>
      <c r="E20" s="17">
        <v>1037908</v>
      </c>
      <c r="F20" s="17">
        <v>130000</v>
      </c>
      <c r="G20" s="17">
        <v>50000</v>
      </c>
    </row>
    <row r="21" ht="20.25" customHeight="1" spans="1:7">
      <c r="A21" s="64" t="s">
        <v>98</v>
      </c>
      <c r="B21" s="64" t="s">
        <v>99</v>
      </c>
      <c r="C21" s="17">
        <v>1167908</v>
      </c>
      <c r="D21" s="17">
        <v>1167908</v>
      </c>
      <c r="E21" s="17">
        <v>1037908</v>
      </c>
      <c r="F21" s="17">
        <v>130000</v>
      </c>
      <c r="G21" s="17"/>
    </row>
    <row r="22" ht="20.25" customHeight="1" spans="1:7">
      <c r="A22" s="65" t="s">
        <v>100</v>
      </c>
      <c r="B22" s="65" t="s">
        <v>101</v>
      </c>
      <c r="C22" s="17">
        <v>1167908</v>
      </c>
      <c r="D22" s="17">
        <v>1167908</v>
      </c>
      <c r="E22" s="17">
        <v>1037908</v>
      </c>
      <c r="F22" s="17">
        <v>130000</v>
      </c>
      <c r="G22" s="17"/>
    </row>
    <row r="23" ht="20.25" customHeight="1" spans="1:7">
      <c r="A23" s="64" t="s">
        <v>102</v>
      </c>
      <c r="B23" s="64" t="s">
        <v>103</v>
      </c>
      <c r="C23" s="17">
        <v>50000</v>
      </c>
      <c r="D23" s="17"/>
      <c r="E23" s="17"/>
      <c r="F23" s="17"/>
      <c r="G23" s="17">
        <v>50000</v>
      </c>
    </row>
    <row r="24" ht="20.25" customHeight="1" spans="1:7">
      <c r="A24" s="65" t="s">
        <v>104</v>
      </c>
      <c r="B24" s="65" t="s">
        <v>103</v>
      </c>
      <c r="C24" s="17">
        <v>50000</v>
      </c>
      <c r="D24" s="17"/>
      <c r="E24" s="17"/>
      <c r="F24" s="17"/>
      <c r="G24" s="17">
        <v>50000</v>
      </c>
    </row>
    <row r="25" ht="20.25" customHeight="1" spans="1:7">
      <c r="A25" s="16" t="s">
        <v>105</v>
      </c>
      <c r="B25" s="16" t="s">
        <v>106</v>
      </c>
      <c r="C25" s="17">
        <v>137736</v>
      </c>
      <c r="D25" s="17">
        <v>137736</v>
      </c>
      <c r="E25" s="17">
        <v>137736</v>
      </c>
      <c r="F25" s="17"/>
      <c r="G25" s="17"/>
    </row>
    <row r="26" ht="20.25" customHeight="1" spans="1:7">
      <c r="A26" s="64" t="s">
        <v>107</v>
      </c>
      <c r="B26" s="64" t="s">
        <v>108</v>
      </c>
      <c r="C26" s="17">
        <v>137736</v>
      </c>
      <c r="D26" s="17">
        <v>137736</v>
      </c>
      <c r="E26" s="17">
        <v>137736</v>
      </c>
      <c r="F26" s="17"/>
      <c r="G26" s="17"/>
    </row>
    <row r="27" ht="20.25" customHeight="1" spans="1:7">
      <c r="A27" s="65" t="s">
        <v>109</v>
      </c>
      <c r="B27" s="65" t="s">
        <v>110</v>
      </c>
      <c r="C27" s="17">
        <v>137736</v>
      </c>
      <c r="D27" s="17">
        <v>137736</v>
      </c>
      <c r="E27" s="17">
        <v>137736</v>
      </c>
      <c r="F27" s="17"/>
      <c r="G27" s="17"/>
    </row>
    <row r="28" ht="20.25" customHeight="1" spans="1:7">
      <c r="A28" s="47" t="s">
        <v>111</v>
      </c>
      <c r="B28" s="47"/>
      <c r="C28" s="48">
        <v>1966468.47</v>
      </c>
      <c r="D28" s="48">
        <v>1916468.47</v>
      </c>
      <c r="E28" s="48">
        <v>1778068.47</v>
      </c>
      <c r="F28" s="48">
        <v>138400</v>
      </c>
      <c r="G28" s="48">
        <v>50000</v>
      </c>
    </row>
  </sheetData>
  <mergeCells count="7">
    <mergeCell ref="A3:G3"/>
    <mergeCell ref="A4:C4"/>
    <mergeCell ref="A5:B5"/>
    <mergeCell ref="D5:F5"/>
    <mergeCell ref="A28:B28"/>
    <mergeCell ref="C5:C6"/>
    <mergeCell ref="G5:G6"/>
  </mergeCells>
  <pageMargins left="0.75" right="0.75" top="1" bottom="1" header="0.5" footer="0.5"/>
  <pageSetup paperSize="1" pageOrder="overThenDown" orientation="portrait"/>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F8"/>
  <sheetViews>
    <sheetView showZeros="0" workbookViewId="0">
      <pane ySplit="1" topLeftCell="A2" activePane="bottomLeft" state="frozen"/>
      <selection/>
      <selection pane="bottomLeft" activeCell="A1" sqref="A1"/>
    </sheetView>
  </sheetViews>
  <sheetFormatPr defaultColWidth="8.85" defaultRowHeight="15" customHeight="1" outlineLevelRow="7" outlineLevelCol="5"/>
  <cols>
    <col min="1" max="6" width="28.575" customWidth="1"/>
  </cols>
  <sheetData>
    <row r="1" customHeight="1" spans="1:6">
      <c r="A1" s="1"/>
      <c r="B1" s="1"/>
      <c r="C1" s="1"/>
      <c r="D1" s="1"/>
      <c r="E1" s="1"/>
      <c r="F1" s="1"/>
    </row>
    <row r="2" ht="18.75" customHeight="1" spans="1:6">
      <c r="A2" s="57"/>
      <c r="B2" s="57"/>
      <c r="C2" s="58"/>
      <c r="D2" s="2"/>
      <c r="E2" s="2"/>
      <c r="F2" s="59" t="s">
        <v>129</v>
      </c>
    </row>
    <row r="3" ht="41.25" customHeight="1" spans="1:6">
      <c r="A3" s="60" t="s">
        <v>130</v>
      </c>
      <c r="B3" s="60"/>
      <c r="C3" s="60"/>
      <c r="D3" s="60"/>
      <c r="E3" s="60"/>
      <c r="F3" s="60"/>
    </row>
    <row r="4" ht="18.75" customHeight="1" spans="1:6">
      <c r="A4" s="5" t="str">
        <f>"单位名称："&amp;"玉溪市江川区供销合作社联合社"</f>
        <v>单位名称：玉溪市江川区供销合作社联合社</v>
      </c>
      <c r="B4" s="5"/>
      <c r="C4" s="5"/>
      <c r="D4" s="61"/>
      <c r="E4" s="2"/>
      <c r="F4" s="59" t="s">
        <v>29</v>
      </c>
    </row>
    <row r="5" ht="18.75" customHeight="1" spans="1:6">
      <c r="A5" s="13" t="s">
        <v>131</v>
      </c>
      <c r="B5" s="46" t="s">
        <v>132</v>
      </c>
      <c r="C5" s="46" t="s">
        <v>133</v>
      </c>
      <c r="D5" s="46"/>
      <c r="E5" s="46"/>
      <c r="F5" s="46" t="s">
        <v>134</v>
      </c>
    </row>
    <row r="6" ht="18.75" customHeight="1" spans="1:6">
      <c r="A6" s="13"/>
      <c r="B6" s="46"/>
      <c r="C6" s="46" t="s">
        <v>34</v>
      </c>
      <c r="D6" s="46" t="s">
        <v>135</v>
      </c>
      <c r="E6" s="46" t="s">
        <v>136</v>
      </c>
      <c r="F6" s="46"/>
    </row>
    <row r="7" ht="18.75" customHeight="1" spans="1:6">
      <c r="A7" s="62">
        <v>1</v>
      </c>
      <c r="B7" s="63">
        <v>2</v>
      </c>
      <c r="C7" s="62">
        <v>3</v>
      </c>
      <c r="D7" s="62">
        <v>4</v>
      </c>
      <c r="E7" s="62">
        <v>5</v>
      </c>
      <c r="F7" s="62">
        <v>6</v>
      </c>
    </row>
    <row r="8" ht="20.25" customHeight="1" spans="1:6">
      <c r="A8" s="17">
        <v>5400</v>
      </c>
      <c r="B8" s="17"/>
      <c r="C8" s="17"/>
      <c r="D8" s="17"/>
      <c r="E8" s="17"/>
      <c r="F8" s="17">
        <v>5400</v>
      </c>
    </row>
  </sheetData>
  <mergeCells count="6">
    <mergeCell ref="A3:F3"/>
    <mergeCell ref="A4:C4"/>
    <mergeCell ref="C5:E5"/>
    <mergeCell ref="A5:A6"/>
    <mergeCell ref="B5:B6"/>
    <mergeCell ref="F5:F6"/>
  </mergeCells>
  <pageMargins left="0.75" right="0.75" top="1" bottom="1" header="0.5" footer="0.5"/>
  <pageSetup paperSize="1" pageOrder="overThenDown" orientation="portrait"/>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W37"/>
  <sheetViews>
    <sheetView showZeros="0" workbookViewId="0">
      <pane ySplit="1" topLeftCell="A2" activePane="bottomLeft" state="frozen"/>
      <selection/>
      <selection pane="bottomLeft" activeCell="A1" sqref="A1"/>
    </sheetView>
  </sheetViews>
  <sheetFormatPr defaultColWidth="8.85" defaultRowHeight="15" customHeight="1"/>
  <cols>
    <col min="1" max="7" width="28.575" customWidth="1"/>
    <col min="8" max="23" width="14.2833333333333" customWidth="1"/>
  </cols>
  <sheetData>
    <row r="1" customHeight="1" spans="1:23">
      <c r="A1" s="1"/>
      <c r="B1" s="1"/>
      <c r="C1" s="1"/>
      <c r="D1" s="1"/>
      <c r="E1" s="1"/>
      <c r="F1" s="1"/>
      <c r="G1" s="1"/>
      <c r="H1" s="1"/>
      <c r="I1" s="1"/>
      <c r="J1" s="1"/>
      <c r="K1" s="1"/>
      <c r="L1" s="1"/>
      <c r="M1" s="1"/>
      <c r="N1" s="1"/>
      <c r="O1" s="1"/>
      <c r="P1" s="1"/>
      <c r="Q1" s="1"/>
      <c r="R1" s="1"/>
      <c r="S1" s="1"/>
      <c r="T1" s="1"/>
      <c r="U1" s="1"/>
      <c r="V1" s="1"/>
      <c r="W1" s="1"/>
    </row>
    <row r="2" ht="18.75" customHeight="1" spans="1:23">
      <c r="A2" s="2"/>
      <c r="B2" s="2"/>
      <c r="C2" s="2"/>
      <c r="D2" s="2"/>
      <c r="E2" s="2"/>
      <c r="F2" s="2"/>
      <c r="G2" s="2"/>
      <c r="H2" s="2"/>
      <c r="I2" s="2"/>
      <c r="J2" s="2"/>
      <c r="K2" s="2"/>
      <c r="L2" s="3"/>
      <c r="M2" s="3"/>
      <c r="N2" s="3"/>
      <c r="O2" s="3"/>
      <c r="P2" s="3"/>
      <c r="Q2" s="3"/>
      <c r="R2" s="3"/>
      <c r="S2" s="3"/>
      <c r="T2" s="3"/>
      <c r="U2" s="3"/>
      <c r="V2" s="3"/>
      <c r="W2" s="3" t="s">
        <v>137</v>
      </c>
    </row>
    <row r="3" ht="45" customHeight="1" spans="1:23">
      <c r="A3" s="4" t="s">
        <v>138</v>
      </c>
      <c r="B3" s="4"/>
      <c r="C3" s="4"/>
      <c r="D3" s="4"/>
      <c r="E3" s="4"/>
      <c r="F3" s="4"/>
      <c r="G3" s="4"/>
      <c r="H3" s="4"/>
      <c r="I3" s="4"/>
      <c r="J3" s="4"/>
      <c r="K3" s="4"/>
      <c r="L3" s="52"/>
      <c r="M3" s="52"/>
      <c r="N3" s="52"/>
      <c r="O3" s="52"/>
      <c r="P3" s="52"/>
      <c r="Q3" s="52"/>
      <c r="R3" s="52"/>
      <c r="S3" s="52"/>
      <c r="T3" s="52"/>
      <c r="U3" s="52"/>
      <c r="V3" s="52"/>
      <c r="W3" s="52"/>
    </row>
    <row r="4" ht="18.75" customHeight="1" spans="1:23">
      <c r="A4" s="5" t="str">
        <f>"单位名称："&amp;"玉溪市江川区供销合作社联合社"</f>
        <v>单位名称：玉溪市江川区供销合作社联合社</v>
      </c>
      <c r="B4" s="5"/>
      <c r="C4" s="5"/>
      <c r="D4" s="5"/>
      <c r="E4" s="5"/>
      <c r="F4" s="5"/>
      <c r="G4" s="5"/>
      <c r="H4" s="53"/>
      <c r="I4" s="53"/>
      <c r="J4" s="53"/>
      <c r="K4" s="53"/>
      <c r="L4" s="6"/>
      <c r="M4" s="6"/>
      <c r="N4" s="6"/>
      <c r="O4" s="6"/>
      <c r="P4" s="6"/>
      <c r="Q4" s="6"/>
      <c r="R4" s="6"/>
      <c r="S4" s="6"/>
      <c r="T4" s="6"/>
      <c r="U4" s="6"/>
      <c r="V4" s="6"/>
      <c r="W4" s="6" t="s">
        <v>29</v>
      </c>
    </row>
    <row r="5" ht="18.75" customHeight="1" spans="1:23">
      <c r="A5" s="54" t="s">
        <v>139</v>
      </c>
      <c r="B5" s="54" t="s">
        <v>140</v>
      </c>
      <c r="C5" s="54" t="s">
        <v>141</v>
      </c>
      <c r="D5" s="54" t="s">
        <v>142</v>
      </c>
      <c r="E5" s="54" t="s">
        <v>143</v>
      </c>
      <c r="F5" s="54" t="s">
        <v>144</v>
      </c>
      <c r="G5" s="54" t="s">
        <v>145</v>
      </c>
      <c r="H5" s="55" t="s">
        <v>32</v>
      </c>
      <c r="I5" s="55" t="s">
        <v>146</v>
      </c>
      <c r="J5" s="54"/>
      <c r="K5" s="54"/>
      <c r="L5" s="54"/>
      <c r="M5" s="54"/>
      <c r="N5" s="54" t="s">
        <v>147</v>
      </c>
      <c r="O5" s="54"/>
      <c r="P5" s="54"/>
      <c r="Q5" s="54" t="s">
        <v>38</v>
      </c>
      <c r="R5" s="54" t="s">
        <v>63</v>
      </c>
      <c r="S5" s="54"/>
      <c r="T5" s="54"/>
      <c r="U5" s="54"/>
      <c r="V5" s="54"/>
      <c r="W5" s="54"/>
    </row>
    <row r="6" ht="18.75" customHeight="1" spans="1:23">
      <c r="A6" s="54"/>
      <c r="B6" s="54"/>
      <c r="C6" s="54"/>
      <c r="D6" s="54"/>
      <c r="E6" s="54"/>
      <c r="F6" s="54"/>
      <c r="G6" s="54"/>
      <c r="H6" s="55" t="s">
        <v>148</v>
      </c>
      <c r="I6" s="55" t="s">
        <v>149</v>
      </c>
      <c r="J6" s="54" t="s">
        <v>36</v>
      </c>
      <c r="K6" s="54" t="s">
        <v>37</v>
      </c>
      <c r="L6" s="54"/>
      <c r="M6" s="54"/>
      <c r="N6" s="54" t="s">
        <v>147</v>
      </c>
      <c r="O6" s="54" t="s">
        <v>36</v>
      </c>
      <c r="P6" s="54" t="s">
        <v>37</v>
      </c>
      <c r="Q6" s="54" t="s">
        <v>38</v>
      </c>
      <c r="R6" s="54" t="s">
        <v>63</v>
      </c>
      <c r="S6" s="54" t="s">
        <v>41</v>
      </c>
      <c r="T6" s="54" t="s">
        <v>42</v>
      </c>
      <c r="U6" s="54" t="s">
        <v>43</v>
      </c>
      <c r="V6" s="54" t="s">
        <v>44</v>
      </c>
      <c r="W6" s="54" t="s">
        <v>45</v>
      </c>
    </row>
    <row r="7" ht="18.75" customHeight="1" spans="1:23">
      <c r="A7" s="54"/>
      <c r="B7" s="54"/>
      <c r="C7" s="54"/>
      <c r="D7" s="54"/>
      <c r="E7" s="54"/>
      <c r="F7" s="54"/>
      <c r="G7" s="54"/>
      <c r="H7" s="55"/>
      <c r="I7" s="55" t="s">
        <v>150</v>
      </c>
      <c r="J7" s="54" t="s">
        <v>151</v>
      </c>
      <c r="K7" s="54" t="s">
        <v>152</v>
      </c>
      <c r="L7" s="54" t="s">
        <v>153</v>
      </c>
      <c r="M7" s="54" t="s">
        <v>154</v>
      </c>
      <c r="N7" s="54" t="s">
        <v>35</v>
      </c>
      <c r="O7" s="54" t="s">
        <v>36</v>
      </c>
      <c r="P7" s="54" t="s">
        <v>37</v>
      </c>
      <c r="Q7" s="54"/>
      <c r="R7" s="54" t="s">
        <v>34</v>
      </c>
      <c r="S7" s="54" t="s">
        <v>41</v>
      </c>
      <c r="T7" s="54" t="s">
        <v>42</v>
      </c>
      <c r="U7" s="54" t="s">
        <v>43</v>
      </c>
      <c r="V7" s="54" t="s">
        <v>44</v>
      </c>
      <c r="W7" s="54" t="s">
        <v>45</v>
      </c>
    </row>
    <row r="8" ht="22.65" customHeight="1" spans="1:23">
      <c r="A8" s="54"/>
      <c r="B8" s="54"/>
      <c r="C8" s="54"/>
      <c r="D8" s="54"/>
      <c r="E8" s="54"/>
      <c r="F8" s="54"/>
      <c r="G8" s="54"/>
      <c r="H8" s="55"/>
      <c r="I8" s="55" t="s">
        <v>34</v>
      </c>
      <c r="J8" s="54"/>
      <c r="K8" s="54"/>
      <c r="L8" s="54"/>
      <c r="M8" s="54"/>
      <c r="N8" s="54"/>
      <c r="O8" s="54"/>
      <c r="P8" s="54"/>
      <c r="Q8" s="54"/>
      <c r="R8" s="54"/>
      <c r="S8" s="54"/>
      <c r="T8" s="54"/>
      <c r="U8" s="54"/>
      <c r="V8" s="54"/>
      <c r="W8" s="54"/>
    </row>
    <row r="9" ht="18.75" customHeight="1" spans="1:23">
      <c r="A9" s="55" t="s">
        <v>46</v>
      </c>
      <c r="B9" s="55">
        <v>2</v>
      </c>
      <c r="C9" s="55">
        <v>3</v>
      </c>
      <c r="D9" s="55">
        <v>4</v>
      </c>
      <c r="E9" s="55">
        <v>5</v>
      </c>
      <c r="F9" s="55">
        <v>6</v>
      </c>
      <c r="G9" s="55">
        <v>7</v>
      </c>
      <c r="H9" s="55">
        <v>8</v>
      </c>
      <c r="I9" s="55">
        <v>9</v>
      </c>
      <c r="J9" s="55">
        <v>10</v>
      </c>
      <c r="K9" s="55">
        <v>11</v>
      </c>
      <c r="L9" s="55">
        <v>12</v>
      </c>
      <c r="M9" s="55">
        <v>13</v>
      </c>
      <c r="N9" s="55">
        <v>14</v>
      </c>
      <c r="O9" s="55">
        <v>15</v>
      </c>
      <c r="P9" s="55">
        <v>16</v>
      </c>
      <c r="Q9" s="55">
        <v>17</v>
      </c>
      <c r="R9" s="55">
        <v>18</v>
      </c>
      <c r="S9" s="55">
        <v>19</v>
      </c>
      <c r="T9" s="55">
        <v>20</v>
      </c>
      <c r="U9" s="55">
        <v>21</v>
      </c>
      <c r="V9" s="55">
        <v>22</v>
      </c>
      <c r="W9" s="55">
        <v>23</v>
      </c>
    </row>
    <row r="10" ht="18.75" customHeight="1" spans="1:23">
      <c r="A10" s="9" t="s">
        <v>56</v>
      </c>
      <c r="B10" s="9"/>
      <c r="C10" s="10"/>
      <c r="D10" s="9"/>
      <c r="E10" s="9"/>
      <c r="F10" s="9"/>
      <c r="G10" s="9"/>
      <c r="H10" s="17">
        <v>1916468.47</v>
      </c>
      <c r="I10" s="17">
        <v>1916468.47</v>
      </c>
      <c r="J10" s="17"/>
      <c r="K10" s="17"/>
      <c r="L10" s="17">
        <v>1916468.47</v>
      </c>
      <c r="M10" s="17"/>
      <c r="N10" s="17"/>
      <c r="O10" s="17"/>
      <c r="P10" s="17"/>
      <c r="Q10" s="17"/>
      <c r="R10" s="17"/>
      <c r="S10" s="17"/>
      <c r="T10" s="17"/>
      <c r="U10" s="17"/>
      <c r="V10" s="17"/>
      <c r="W10" s="17"/>
    </row>
    <row r="11" ht="18.75" customHeight="1" spans="1:23">
      <c r="A11" s="56" t="s">
        <v>56</v>
      </c>
      <c r="B11" s="9" t="s">
        <v>155</v>
      </c>
      <c r="C11" s="10" t="s">
        <v>156</v>
      </c>
      <c r="D11" s="9" t="s">
        <v>100</v>
      </c>
      <c r="E11" s="9" t="s">
        <v>101</v>
      </c>
      <c r="F11" s="9" t="s">
        <v>157</v>
      </c>
      <c r="G11" s="9" t="s">
        <v>158</v>
      </c>
      <c r="H11" s="17">
        <v>383376</v>
      </c>
      <c r="I11" s="17">
        <v>383376</v>
      </c>
      <c r="J11" s="17"/>
      <c r="K11" s="17"/>
      <c r="L11" s="17">
        <v>383376</v>
      </c>
      <c r="M11" s="17"/>
      <c r="N11" s="17"/>
      <c r="O11" s="17"/>
      <c r="P11" s="23"/>
      <c r="Q11" s="17"/>
      <c r="R11" s="17"/>
      <c r="S11" s="17"/>
      <c r="T11" s="17"/>
      <c r="U11" s="17"/>
      <c r="V11" s="17"/>
      <c r="W11" s="17"/>
    </row>
    <row r="12" ht="18.75" customHeight="1" spans="1:23">
      <c r="A12" s="56" t="s">
        <v>56</v>
      </c>
      <c r="B12" s="9" t="s">
        <v>155</v>
      </c>
      <c r="C12" s="10" t="s">
        <v>156</v>
      </c>
      <c r="D12" s="9" t="s">
        <v>100</v>
      </c>
      <c r="E12" s="9" t="s">
        <v>101</v>
      </c>
      <c r="F12" s="9" t="s">
        <v>159</v>
      </c>
      <c r="G12" s="9" t="s">
        <v>160</v>
      </c>
      <c r="H12" s="17">
        <v>478284</v>
      </c>
      <c r="I12" s="17">
        <v>478284</v>
      </c>
      <c r="J12" s="17"/>
      <c r="K12" s="17"/>
      <c r="L12" s="17">
        <v>478284</v>
      </c>
      <c r="M12" s="17"/>
      <c r="N12" s="17"/>
      <c r="O12" s="17"/>
      <c r="P12" s="23"/>
      <c r="Q12" s="17"/>
      <c r="R12" s="17"/>
      <c r="S12" s="17"/>
      <c r="T12" s="17"/>
      <c r="U12" s="17"/>
      <c r="V12" s="17"/>
      <c r="W12" s="17"/>
    </row>
    <row r="13" ht="18.75" customHeight="1" spans="1:23">
      <c r="A13" s="56" t="s">
        <v>56</v>
      </c>
      <c r="B13" s="9" t="s">
        <v>155</v>
      </c>
      <c r="C13" s="10" t="s">
        <v>156</v>
      </c>
      <c r="D13" s="9" t="s">
        <v>100</v>
      </c>
      <c r="E13" s="9" t="s">
        <v>101</v>
      </c>
      <c r="F13" s="9" t="s">
        <v>161</v>
      </c>
      <c r="G13" s="9" t="s">
        <v>162</v>
      </c>
      <c r="H13" s="17">
        <v>31948</v>
      </c>
      <c r="I13" s="17">
        <v>31948</v>
      </c>
      <c r="J13" s="17"/>
      <c r="K13" s="17"/>
      <c r="L13" s="17">
        <v>31948</v>
      </c>
      <c r="M13" s="17"/>
      <c r="N13" s="17"/>
      <c r="O13" s="17"/>
      <c r="P13" s="23"/>
      <c r="Q13" s="17"/>
      <c r="R13" s="17"/>
      <c r="S13" s="17"/>
      <c r="T13" s="17"/>
      <c r="U13" s="17"/>
      <c r="V13" s="17"/>
      <c r="W13" s="17"/>
    </row>
    <row r="14" ht="18.75" customHeight="1" spans="1:23">
      <c r="A14" s="56" t="s">
        <v>56</v>
      </c>
      <c r="B14" s="9" t="s">
        <v>163</v>
      </c>
      <c r="C14" s="10" t="s">
        <v>164</v>
      </c>
      <c r="D14" s="9" t="s">
        <v>80</v>
      </c>
      <c r="E14" s="9" t="s">
        <v>81</v>
      </c>
      <c r="F14" s="9" t="s">
        <v>165</v>
      </c>
      <c r="G14" s="9" t="s">
        <v>166</v>
      </c>
      <c r="H14" s="17">
        <v>150945.28</v>
      </c>
      <c r="I14" s="17">
        <v>150945.28</v>
      </c>
      <c r="J14" s="17"/>
      <c r="K14" s="17"/>
      <c r="L14" s="17">
        <v>150945.28</v>
      </c>
      <c r="M14" s="17"/>
      <c r="N14" s="17"/>
      <c r="O14" s="17"/>
      <c r="P14" s="23"/>
      <c r="Q14" s="17"/>
      <c r="R14" s="17"/>
      <c r="S14" s="17"/>
      <c r="T14" s="17"/>
      <c r="U14" s="17"/>
      <c r="V14" s="17"/>
      <c r="W14" s="17"/>
    </row>
    <row r="15" ht="18.75" customHeight="1" spans="1:23">
      <c r="A15" s="56" t="s">
        <v>56</v>
      </c>
      <c r="B15" s="9" t="s">
        <v>163</v>
      </c>
      <c r="C15" s="10" t="s">
        <v>164</v>
      </c>
      <c r="D15" s="9" t="s">
        <v>90</v>
      </c>
      <c r="E15" s="9" t="s">
        <v>91</v>
      </c>
      <c r="F15" s="9" t="s">
        <v>167</v>
      </c>
      <c r="G15" s="9" t="s">
        <v>168</v>
      </c>
      <c r="H15" s="17">
        <v>78302.86</v>
      </c>
      <c r="I15" s="17">
        <v>78302.86</v>
      </c>
      <c r="J15" s="17"/>
      <c r="K15" s="17"/>
      <c r="L15" s="17">
        <v>78302.86</v>
      </c>
      <c r="M15" s="17"/>
      <c r="N15" s="17"/>
      <c r="O15" s="17"/>
      <c r="P15" s="23"/>
      <c r="Q15" s="17"/>
      <c r="R15" s="17"/>
      <c r="S15" s="17"/>
      <c r="T15" s="17"/>
      <c r="U15" s="17"/>
      <c r="V15" s="17"/>
      <c r="W15" s="17"/>
    </row>
    <row r="16" ht="18.75" customHeight="1" spans="1:23">
      <c r="A16" s="56" t="s">
        <v>56</v>
      </c>
      <c r="B16" s="9" t="s">
        <v>163</v>
      </c>
      <c r="C16" s="10" t="s">
        <v>164</v>
      </c>
      <c r="D16" s="9" t="s">
        <v>92</v>
      </c>
      <c r="E16" s="9" t="s">
        <v>93</v>
      </c>
      <c r="F16" s="9" t="s">
        <v>169</v>
      </c>
      <c r="G16" s="9" t="s">
        <v>170</v>
      </c>
      <c r="H16" s="17">
        <v>80331.42</v>
      </c>
      <c r="I16" s="17">
        <v>80331.42</v>
      </c>
      <c r="J16" s="17"/>
      <c r="K16" s="17"/>
      <c r="L16" s="17">
        <v>80331.42</v>
      </c>
      <c r="M16" s="17"/>
      <c r="N16" s="17"/>
      <c r="O16" s="17"/>
      <c r="P16" s="23"/>
      <c r="Q16" s="17"/>
      <c r="R16" s="17"/>
      <c r="S16" s="17"/>
      <c r="T16" s="17"/>
      <c r="U16" s="17"/>
      <c r="V16" s="17"/>
      <c r="W16" s="17"/>
    </row>
    <row r="17" ht="18.75" customHeight="1" spans="1:23">
      <c r="A17" s="56" t="s">
        <v>56</v>
      </c>
      <c r="B17" s="9" t="s">
        <v>163</v>
      </c>
      <c r="C17" s="10" t="s">
        <v>164</v>
      </c>
      <c r="D17" s="9" t="s">
        <v>94</v>
      </c>
      <c r="E17" s="9" t="s">
        <v>95</v>
      </c>
      <c r="F17" s="9" t="s">
        <v>171</v>
      </c>
      <c r="G17" s="9" t="s">
        <v>172</v>
      </c>
      <c r="H17" s="17">
        <v>7766</v>
      </c>
      <c r="I17" s="17">
        <v>7766</v>
      </c>
      <c r="J17" s="17"/>
      <c r="K17" s="17"/>
      <c r="L17" s="17">
        <v>7766</v>
      </c>
      <c r="M17" s="17"/>
      <c r="N17" s="17"/>
      <c r="O17" s="17"/>
      <c r="P17" s="23"/>
      <c r="Q17" s="17"/>
      <c r="R17" s="17"/>
      <c r="S17" s="17"/>
      <c r="T17" s="17"/>
      <c r="U17" s="17"/>
      <c r="V17" s="17"/>
      <c r="W17" s="17"/>
    </row>
    <row r="18" ht="18.75" customHeight="1" spans="1:23">
      <c r="A18" s="56" t="s">
        <v>56</v>
      </c>
      <c r="B18" s="9" t="s">
        <v>163</v>
      </c>
      <c r="C18" s="10" t="s">
        <v>164</v>
      </c>
      <c r="D18" s="9" t="s">
        <v>94</v>
      </c>
      <c r="E18" s="9" t="s">
        <v>95</v>
      </c>
      <c r="F18" s="9" t="s">
        <v>171</v>
      </c>
      <c r="G18" s="9" t="s">
        <v>172</v>
      </c>
      <c r="H18" s="17">
        <v>3018.91</v>
      </c>
      <c r="I18" s="17">
        <v>3018.91</v>
      </c>
      <c r="J18" s="17"/>
      <c r="K18" s="17"/>
      <c r="L18" s="17">
        <v>3018.91</v>
      </c>
      <c r="M18" s="17"/>
      <c r="N18" s="17"/>
      <c r="O18" s="17"/>
      <c r="P18" s="23"/>
      <c r="Q18" s="17"/>
      <c r="R18" s="17"/>
      <c r="S18" s="17"/>
      <c r="T18" s="17"/>
      <c r="U18" s="17"/>
      <c r="V18" s="17"/>
      <c r="W18" s="17"/>
    </row>
    <row r="19" ht="18.75" customHeight="1" spans="1:23">
      <c r="A19" s="56" t="s">
        <v>56</v>
      </c>
      <c r="B19" s="9" t="s">
        <v>173</v>
      </c>
      <c r="C19" s="10" t="s">
        <v>110</v>
      </c>
      <c r="D19" s="9" t="s">
        <v>109</v>
      </c>
      <c r="E19" s="9" t="s">
        <v>110</v>
      </c>
      <c r="F19" s="9" t="s">
        <v>174</v>
      </c>
      <c r="G19" s="9" t="s">
        <v>110</v>
      </c>
      <c r="H19" s="17">
        <v>137736</v>
      </c>
      <c r="I19" s="17">
        <v>137736</v>
      </c>
      <c r="J19" s="17"/>
      <c r="K19" s="17"/>
      <c r="L19" s="17">
        <v>137736</v>
      </c>
      <c r="M19" s="17"/>
      <c r="N19" s="17"/>
      <c r="O19" s="17"/>
      <c r="P19" s="23"/>
      <c r="Q19" s="17"/>
      <c r="R19" s="17"/>
      <c r="S19" s="17"/>
      <c r="T19" s="17"/>
      <c r="U19" s="17"/>
      <c r="V19" s="17"/>
      <c r="W19" s="17"/>
    </row>
    <row r="20" ht="18.75" customHeight="1" spans="1:23">
      <c r="A20" s="56" t="s">
        <v>56</v>
      </c>
      <c r="B20" s="9" t="s">
        <v>175</v>
      </c>
      <c r="C20" s="10" t="s">
        <v>176</v>
      </c>
      <c r="D20" s="9" t="s">
        <v>100</v>
      </c>
      <c r="E20" s="9" t="s">
        <v>101</v>
      </c>
      <c r="F20" s="9" t="s">
        <v>177</v>
      </c>
      <c r="G20" s="9" t="s">
        <v>178</v>
      </c>
      <c r="H20" s="17">
        <v>72000</v>
      </c>
      <c r="I20" s="17">
        <v>72000</v>
      </c>
      <c r="J20" s="17"/>
      <c r="K20" s="17"/>
      <c r="L20" s="17">
        <v>72000</v>
      </c>
      <c r="M20" s="17"/>
      <c r="N20" s="17"/>
      <c r="O20" s="17"/>
      <c r="P20" s="23"/>
      <c r="Q20" s="17"/>
      <c r="R20" s="17"/>
      <c r="S20" s="17"/>
      <c r="T20" s="17"/>
      <c r="U20" s="17"/>
      <c r="V20" s="17"/>
      <c r="W20" s="17"/>
    </row>
    <row r="21" ht="18.75" customHeight="1" spans="1:23">
      <c r="A21" s="56" t="s">
        <v>56</v>
      </c>
      <c r="B21" s="9" t="s">
        <v>179</v>
      </c>
      <c r="C21" s="10" t="s">
        <v>180</v>
      </c>
      <c r="D21" s="9" t="s">
        <v>100</v>
      </c>
      <c r="E21" s="9" t="s">
        <v>101</v>
      </c>
      <c r="F21" s="9" t="s">
        <v>181</v>
      </c>
      <c r="G21" s="9" t="s">
        <v>180</v>
      </c>
      <c r="H21" s="17">
        <v>4800</v>
      </c>
      <c r="I21" s="17">
        <v>4800</v>
      </c>
      <c r="J21" s="17"/>
      <c r="K21" s="17"/>
      <c r="L21" s="17">
        <v>4800</v>
      </c>
      <c r="M21" s="17"/>
      <c r="N21" s="17"/>
      <c r="O21" s="17"/>
      <c r="P21" s="23"/>
      <c r="Q21" s="17"/>
      <c r="R21" s="17"/>
      <c r="S21" s="17"/>
      <c r="T21" s="17"/>
      <c r="U21" s="17"/>
      <c r="V21" s="17"/>
      <c r="W21" s="17"/>
    </row>
    <row r="22" ht="18.75" customHeight="1" spans="1:23">
      <c r="A22" s="56" t="s">
        <v>56</v>
      </c>
      <c r="B22" s="9" t="s">
        <v>182</v>
      </c>
      <c r="C22" s="10" t="s">
        <v>183</v>
      </c>
      <c r="D22" s="9" t="s">
        <v>76</v>
      </c>
      <c r="E22" s="9" t="s">
        <v>77</v>
      </c>
      <c r="F22" s="9" t="s">
        <v>184</v>
      </c>
      <c r="G22" s="9" t="s">
        <v>185</v>
      </c>
      <c r="H22" s="17">
        <v>8400</v>
      </c>
      <c r="I22" s="17">
        <v>8400</v>
      </c>
      <c r="J22" s="17"/>
      <c r="K22" s="17"/>
      <c r="L22" s="17">
        <v>8400</v>
      </c>
      <c r="M22" s="17"/>
      <c r="N22" s="17"/>
      <c r="O22" s="17"/>
      <c r="P22" s="23"/>
      <c r="Q22" s="17"/>
      <c r="R22" s="17"/>
      <c r="S22" s="17"/>
      <c r="T22" s="17"/>
      <c r="U22" s="17"/>
      <c r="V22" s="17"/>
      <c r="W22" s="17"/>
    </row>
    <row r="23" ht="18.75" customHeight="1" spans="1:23">
      <c r="A23" s="56" t="s">
        <v>56</v>
      </c>
      <c r="B23" s="9" t="s">
        <v>182</v>
      </c>
      <c r="C23" s="10" t="s">
        <v>183</v>
      </c>
      <c r="D23" s="9" t="s">
        <v>100</v>
      </c>
      <c r="E23" s="9" t="s">
        <v>101</v>
      </c>
      <c r="F23" s="9" t="s">
        <v>186</v>
      </c>
      <c r="G23" s="9" t="s">
        <v>187</v>
      </c>
      <c r="H23" s="17">
        <v>9796.56</v>
      </c>
      <c r="I23" s="17">
        <v>9796.56</v>
      </c>
      <c r="J23" s="17"/>
      <c r="K23" s="17"/>
      <c r="L23" s="17">
        <v>9796.56</v>
      </c>
      <c r="M23" s="17"/>
      <c r="N23" s="17"/>
      <c r="O23" s="17"/>
      <c r="P23" s="23"/>
      <c r="Q23" s="17"/>
      <c r="R23" s="17"/>
      <c r="S23" s="17"/>
      <c r="T23" s="17"/>
      <c r="U23" s="17"/>
      <c r="V23" s="17"/>
      <c r="W23" s="17"/>
    </row>
    <row r="24" ht="18.75" customHeight="1" spans="1:23">
      <c r="A24" s="56" t="s">
        <v>56</v>
      </c>
      <c r="B24" s="9" t="s">
        <v>182</v>
      </c>
      <c r="C24" s="10" t="s">
        <v>183</v>
      </c>
      <c r="D24" s="9" t="s">
        <v>100</v>
      </c>
      <c r="E24" s="9" t="s">
        <v>101</v>
      </c>
      <c r="F24" s="9" t="s">
        <v>188</v>
      </c>
      <c r="G24" s="9" t="s">
        <v>189</v>
      </c>
      <c r="H24" s="17">
        <v>800</v>
      </c>
      <c r="I24" s="17">
        <v>800</v>
      </c>
      <c r="J24" s="17"/>
      <c r="K24" s="17"/>
      <c r="L24" s="17">
        <v>800</v>
      </c>
      <c r="M24" s="17"/>
      <c r="N24" s="17"/>
      <c r="O24" s="17"/>
      <c r="P24" s="23"/>
      <c r="Q24" s="17"/>
      <c r="R24" s="17"/>
      <c r="S24" s="17"/>
      <c r="T24" s="17"/>
      <c r="U24" s="17"/>
      <c r="V24" s="17"/>
      <c r="W24" s="17"/>
    </row>
    <row r="25" ht="18.75" customHeight="1" spans="1:23">
      <c r="A25" s="56" t="s">
        <v>56</v>
      </c>
      <c r="B25" s="9" t="s">
        <v>182</v>
      </c>
      <c r="C25" s="10" t="s">
        <v>183</v>
      </c>
      <c r="D25" s="9" t="s">
        <v>100</v>
      </c>
      <c r="E25" s="9" t="s">
        <v>101</v>
      </c>
      <c r="F25" s="9" t="s">
        <v>190</v>
      </c>
      <c r="G25" s="9" t="s">
        <v>191</v>
      </c>
      <c r="H25" s="17">
        <v>2000</v>
      </c>
      <c r="I25" s="17">
        <v>2000</v>
      </c>
      <c r="J25" s="17"/>
      <c r="K25" s="17"/>
      <c r="L25" s="17">
        <v>2000</v>
      </c>
      <c r="M25" s="17"/>
      <c r="N25" s="17"/>
      <c r="O25" s="17"/>
      <c r="P25" s="23"/>
      <c r="Q25" s="17"/>
      <c r="R25" s="17"/>
      <c r="S25" s="17"/>
      <c r="T25" s="17"/>
      <c r="U25" s="17"/>
      <c r="V25" s="17"/>
      <c r="W25" s="17"/>
    </row>
    <row r="26" ht="18.75" customHeight="1" spans="1:23">
      <c r="A26" s="56" t="s">
        <v>56</v>
      </c>
      <c r="B26" s="9" t="s">
        <v>182</v>
      </c>
      <c r="C26" s="10" t="s">
        <v>183</v>
      </c>
      <c r="D26" s="9" t="s">
        <v>100</v>
      </c>
      <c r="E26" s="9" t="s">
        <v>101</v>
      </c>
      <c r="F26" s="9" t="s">
        <v>192</v>
      </c>
      <c r="G26" s="9" t="s">
        <v>193</v>
      </c>
      <c r="H26" s="17">
        <v>18763.44</v>
      </c>
      <c r="I26" s="17">
        <v>18763.44</v>
      </c>
      <c r="J26" s="17"/>
      <c r="K26" s="17"/>
      <c r="L26" s="17">
        <v>18763.44</v>
      </c>
      <c r="M26" s="17"/>
      <c r="N26" s="17"/>
      <c r="O26" s="17"/>
      <c r="P26" s="23"/>
      <c r="Q26" s="17"/>
      <c r="R26" s="17"/>
      <c r="S26" s="17"/>
      <c r="T26" s="17"/>
      <c r="U26" s="17"/>
      <c r="V26" s="17"/>
      <c r="W26" s="17"/>
    </row>
    <row r="27" ht="18.75" customHeight="1" spans="1:23">
      <c r="A27" s="56" t="s">
        <v>56</v>
      </c>
      <c r="B27" s="9" t="s">
        <v>182</v>
      </c>
      <c r="C27" s="10" t="s">
        <v>183</v>
      </c>
      <c r="D27" s="9" t="s">
        <v>100</v>
      </c>
      <c r="E27" s="9" t="s">
        <v>101</v>
      </c>
      <c r="F27" s="9" t="s">
        <v>177</v>
      </c>
      <c r="G27" s="9" t="s">
        <v>178</v>
      </c>
      <c r="H27" s="17">
        <v>3600</v>
      </c>
      <c r="I27" s="17">
        <v>3600</v>
      </c>
      <c r="J27" s="17"/>
      <c r="K27" s="17"/>
      <c r="L27" s="17">
        <v>3600</v>
      </c>
      <c r="M27" s="17"/>
      <c r="N27" s="17"/>
      <c r="O27" s="17"/>
      <c r="P27" s="23"/>
      <c r="Q27" s="17"/>
      <c r="R27" s="17"/>
      <c r="S27" s="17"/>
      <c r="T27" s="17"/>
      <c r="U27" s="17"/>
      <c r="V27" s="17"/>
      <c r="W27" s="17"/>
    </row>
    <row r="28" ht="18.75" customHeight="1" spans="1:23">
      <c r="A28" s="56" t="s">
        <v>56</v>
      </c>
      <c r="B28" s="9" t="s">
        <v>182</v>
      </c>
      <c r="C28" s="10" t="s">
        <v>183</v>
      </c>
      <c r="D28" s="9" t="s">
        <v>100</v>
      </c>
      <c r="E28" s="9" t="s">
        <v>101</v>
      </c>
      <c r="F28" s="9" t="s">
        <v>184</v>
      </c>
      <c r="G28" s="9" t="s">
        <v>185</v>
      </c>
      <c r="H28" s="17">
        <v>3240</v>
      </c>
      <c r="I28" s="17">
        <v>3240</v>
      </c>
      <c r="J28" s="17"/>
      <c r="K28" s="17"/>
      <c r="L28" s="17">
        <v>3240</v>
      </c>
      <c r="M28" s="17"/>
      <c r="N28" s="17"/>
      <c r="O28" s="17"/>
      <c r="P28" s="23"/>
      <c r="Q28" s="17"/>
      <c r="R28" s="17"/>
      <c r="S28" s="17"/>
      <c r="T28" s="17"/>
      <c r="U28" s="17"/>
      <c r="V28" s="17"/>
      <c r="W28" s="17"/>
    </row>
    <row r="29" ht="18.75" customHeight="1" spans="1:23">
      <c r="A29" s="56" t="s">
        <v>56</v>
      </c>
      <c r="B29" s="9" t="s">
        <v>194</v>
      </c>
      <c r="C29" s="10" t="s">
        <v>134</v>
      </c>
      <c r="D29" s="9" t="s">
        <v>100</v>
      </c>
      <c r="E29" s="9" t="s">
        <v>101</v>
      </c>
      <c r="F29" s="9" t="s">
        <v>195</v>
      </c>
      <c r="G29" s="9" t="s">
        <v>134</v>
      </c>
      <c r="H29" s="17">
        <v>5400</v>
      </c>
      <c r="I29" s="17">
        <v>5400</v>
      </c>
      <c r="J29" s="17"/>
      <c r="K29" s="17"/>
      <c r="L29" s="17">
        <v>5400</v>
      </c>
      <c r="M29" s="17"/>
      <c r="N29" s="17"/>
      <c r="O29" s="17"/>
      <c r="P29" s="23"/>
      <c r="Q29" s="17"/>
      <c r="R29" s="17"/>
      <c r="S29" s="17"/>
      <c r="T29" s="17"/>
      <c r="U29" s="17"/>
      <c r="V29" s="17"/>
      <c r="W29" s="17"/>
    </row>
    <row r="30" ht="18.75" customHeight="1" spans="1:23">
      <c r="A30" s="56" t="s">
        <v>56</v>
      </c>
      <c r="B30" s="9" t="s">
        <v>196</v>
      </c>
      <c r="C30" s="10" t="s">
        <v>197</v>
      </c>
      <c r="D30" s="9" t="s">
        <v>78</v>
      </c>
      <c r="E30" s="9" t="s">
        <v>79</v>
      </c>
      <c r="F30" s="9" t="s">
        <v>198</v>
      </c>
      <c r="G30" s="9" t="s">
        <v>199</v>
      </c>
      <c r="H30" s="17">
        <v>1440</v>
      </c>
      <c r="I30" s="17">
        <v>1440</v>
      </c>
      <c r="J30" s="17"/>
      <c r="K30" s="17"/>
      <c r="L30" s="17">
        <v>1440</v>
      </c>
      <c r="M30" s="17"/>
      <c r="N30" s="17"/>
      <c r="O30" s="17"/>
      <c r="P30" s="23"/>
      <c r="Q30" s="17"/>
      <c r="R30" s="17"/>
      <c r="S30" s="17"/>
      <c r="T30" s="17"/>
      <c r="U30" s="17"/>
      <c r="V30" s="17"/>
      <c r="W30" s="17"/>
    </row>
    <row r="31" ht="18.75" customHeight="1" spans="1:23">
      <c r="A31" s="56" t="s">
        <v>56</v>
      </c>
      <c r="B31" s="9" t="s">
        <v>196</v>
      </c>
      <c r="C31" s="10" t="s">
        <v>197</v>
      </c>
      <c r="D31" s="9" t="s">
        <v>78</v>
      </c>
      <c r="E31" s="9" t="s">
        <v>79</v>
      </c>
      <c r="F31" s="9" t="s">
        <v>198</v>
      </c>
      <c r="G31" s="9" t="s">
        <v>199</v>
      </c>
      <c r="H31" s="17">
        <v>1440</v>
      </c>
      <c r="I31" s="17">
        <v>1440</v>
      </c>
      <c r="J31" s="17"/>
      <c r="K31" s="17"/>
      <c r="L31" s="17">
        <v>1440</v>
      </c>
      <c r="M31" s="17"/>
      <c r="N31" s="17"/>
      <c r="O31" s="17"/>
      <c r="P31" s="23"/>
      <c r="Q31" s="17"/>
      <c r="R31" s="17"/>
      <c r="S31" s="17"/>
      <c r="T31" s="17"/>
      <c r="U31" s="17"/>
      <c r="V31" s="17"/>
      <c r="W31" s="17"/>
    </row>
    <row r="32" ht="18.75" customHeight="1" spans="1:23">
      <c r="A32" s="56" t="s">
        <v>56</v>
      </c>
      <c r="B32" s="9" t="s">
        <v>200</v>
      </c>
      <c r="C32" s="10" t="s">
        <v>201</v>
      </c>
      <c r="D32" s="9" t="s">
        <v>100</v>
      </c>
      <c r="E32" s="9" t="s">
        <v>101</v>
      </c>
      <c r="F32" s="9" t="s">
        <v>202</v>
      </c>
      <c r="G32" s="9" t="s">
        <v>201</v>
      </c>
      <c r="H32" s="17">
        <v>6400</v>
      </c>
      <c r="I32" s="17">
        <v>6400</v>
      </c>
      <c r="J32" s="17"/>
      <c r="K32" s="17"/>
      <c r="L32" s="17">
        <v>6400</v>
      </c>
      <c r="M32" s="17"/>
      <c r="N32" s="17"/>
      <c r="O32" s="17"/>
      <c r="P32" s="23"/>
      <c r="Q32" s="17"/>
      <c r="R32" s="17"/>
      <c r="S32" s="17"/>
      <c r="T32" s="17"/>
      <c r="U32" s="17"/>
      <c r="V32" s="17"/>
      <c r="W32" s="17"/>
    </row>
    <row r="33" ht="18.75" customHeight="1" spans="1:23">
      <c r="A33" s="56" t="s">
        <v>56</v>
      </c>
      <c r="B33" s="9" t="s">
        <v>203</v>
      </c>
      <c r="C33" s="10" t="s">
        <v>204</v>
      </c>
      <c r="D33" s="9" t="s">
        <v>100</v>
      </c>
      <c r="E33" s="9" t="s">
        <v>101</v>
      </c>
      <c r="F33" s="9" t="s">
        <v>205</v>
      </c>
      <c r="G33" s="9" t="s">
        <v>204</v>
      </c>
      <c r="H33" s="17">
        <v>3200</v>
      </c>
      <c r="I33" s="17">
        <v>3200</v>
      </c>
      <c r="J33" s="17"/>
      <c r="K33" s="17"/>
      <c r="L33" s="17">
        <v>3200</v>
      </c>
      <c r="M33" s="17"/>
      <c r="N33" s="17"/>
      <c r="O33" s="17"/>
      <c r="P33" s="23"/>
      <c r="Q33" s="17"/>
      <c r="R33" s="17"/>
      <c r="S33" s="17"/>
      <c r="T33" s="17"/>
      <c r="U33" s="17"/>
      <c r="V33" s="17"/>
      <c r="W33" s="17"/>
    </row>
    <row r="34" ht="18.75" customHeight="1" spans="1:23">
      <c r="A34" s="56" t="s">
        <v>56</v>
      </c>
      <c r="B34" s="9" t="s">
        <v>206</v>
      </c>
      <c r="C34" s="10" t="s">
        <v>207</v>
      </c>
      <c r="D34" s="9" t="s">
        <v>100</v>
      </c>
      <c r="E34" s="9" t="s">
        <v>101</v>
      </c>
      <c r="F34" s="9" t="s">
        <v>161</v>
      </c>
      <c r="G34" s="9" t="s">
        <v>162</v>
      </c>
      <c r="H34" s="17">
        <v>144300</v>
      </c>
      <c r="I34" s="17">
        <v>144300</v>
      </c>
      <c r="J34" s="17"/>
      <c r="K34" s="17"/>
      <c r="L34" s="17">
        <v>144300</v>
      </c>
      <c r="M34" s="17"/>
      <c r="N34" s="17"/>
      <c r="O34" s="17"/>
      <c r="P34" s="23"/>
      <c r="Q34" s="17"/>
      <c r="R34" s="17"/>
      <c r="S34" s="17"/>
      <c r="T34" s="17"/>
      <c r="U34" s="17"/>
      <c r="V34" s="17"/>
      <c r="W34" s="17"/>
    </row>
    <row r="35" ht="18.75" customHeight="1" spans="1:23">
      <c r="A35" s="56" t="s">
        <v>56</v>
      </c>
      <c r="B35" s="9" t="s">
        <v>208</v>
      </c>
      <c r="C35" s="10" t="s">
        <v>209</v>
      </c>
      <c r="D35" s="9" t="s">
        <v>76</v>
      </c>
      <c r="E35" s="9" t="s">
        <v>77</v>
      </c>
      <c r="F35" s="9" t="s">
        <v>210</v>
      </c>
      <c r="G35" s="9" t="s">
        <v>211</v>
      </c>
      <c r="H35" s="17">
        <v>201600</v>
      </c>
      <c r="I35" s="17">
        <v>201600</v>
      </c>
      <c r="J35" s="17"/>
      <c r="K35" s="17"/>
      <c r="L35" s="17">
        <v>201600</v>
      </c>
      <c r="M35" s="17"/>
      <c r="N35" s="17"/>
      <c r="O35" s="17"/>
      <c r="P35" s="23"/>
      <c r="Q35" s="17"/>
      <c r="R35" s="17"/>
      <c r="S35" s="17"/>
      <c r="T35" s="17"/>
      <c r="U35" s="17"/>
      <c r="V35" s="17"/>
      <c r="W35" s="17"/>
    </row>
    <row r="36" ht="18.75" customHeight="1" spans="1:23">
      <c r="A36" s="56" t="s">
        <v>56</v>
      </c>
      <c r="B36" s="9" t="s">
        <v>212</v>
      </c>
      <c r="C36" s="10" t="s">
        <v>213</v>
      </c>
      <c r="D36" s="9" t="s">
        <v>84</v>
      </c>
      <c r="E36" s="9" t="s">
        <v>85</v>
      </c>
      <c r="F36" s="9" t="s">
        <v>210</v>
      </c>
      <c r="G36" s="9" t="s">
        <v>211</v>
      </c>
      <c r="H36" s="17">
        <v>77580</v>
      </c>
      <c r="I36" s="17">
        <v>77580</v>
      </c>
      <c r="J36" s="17"/>
      <c r="K36" s="17"/>
      <c r="L36" s="17">
        <v>77580</v>
      </c>
      <c r="M36" s="17"/>
      <c r="N36" s="17"/>
      <c r="O36" s="17"/>
      <c r="P36" s="23"/>
      <c r="Q36" s="17"/>
      <c r="R36" s="17"/>
      <c r="S36" s="17"/>
      <c r="T36" s="17"/>
      <c r="U36" s="17"/>
      <c r="V36" s="17"/>
      <c r="W36" s="17"/>
    </row>
    <row r="37" ht="18.75" customHeight="1" spans="1:23">
      <c r="A37" s="12" t="s">
        <v>32</v>
      </c>
      <c r="B37" s="12"/>
      <c r="C37" s="12"/>
      <c r="D37" s="12"/>
      <c r="E37" s="12"/>
      <c r="F37" s="12"/>
      <c r="G37" s="12"/>
      <c r="H37" s="17">
        <v>1916468.47</v>
      </c>
      <c r="I37" s="17">
        <v>1916468.47</v>
      </c>
      <c r="J37" s="17"/>
      <c r="K37" s="17"/>
      <c r="L37" s="17">
        <v>1916468.47</v>
      </c>
      <c r="M37" s="17"/>
      <c r="N37" s="17"/>
      <c r="O37" s="17"/>
      <c r="P37" s="17"/>
      <c r="Q37" s="17"/>
      <c r="R37" s="17"/>
      <c r="S37" s="17"/>
      <c r="T37" s="17"/>
      <c r="U37" s="17"/>
      <c r="V37" s="17"/>
      <c r="W37" s="17"/>
    </row>
  </sheetData>
  <mergeCells count="30">
    <mergeCell ref="A3:W3"/>
    <mergeCell ref="A4:G4"/>
    <mergeCell ref="I5:W5"/>
    <mergeCell ref="I6:M6"/>
    <mergeCell ref="N6:P6"/>
    <mergeCell ref="R6:W6"/>
    <mergeCell ref="A37:G37"/>
    <mergeCell ref="A5:A8"/>
    <mergeCell ref="B5:B8"/>
    <mergeCell ref="C5:C8"/>
    <mergeCell ref="D5:D8"/>
    <mergeCell ref="E5:E8"/>
    <mergeCell ref="F5:F8"/>
    <mergeCell ref="G5:G8"/>
    <mergeCell ref="H5:H8"/>
    <mergeCell ref="I7:I8"/>
    <mergeCell ref="J7:J8"/>
    <mergeCell ref="K7:K8"/>
    <mergeCell ref="L7:L8"/>
    <mergeCell ref="M7:M8"/>
    <mergeCell ref="N7:N8"/>
    <mergeCell ref="O7:O8"/>
    <mergeCell ref="P7:P8"/>
    <mergeCell ref="Q6:Q8"/>
    <mergeCell ref="R7:R8"/>
    <mergeCell ref="S7:S8"/>
    <mergeCell ref="T7:T8"/>
    <mergeCell ref="U7:U8"/>
    <mergeCell ref="V7:V8"/>
    <mergeCell ref="W7:W8"/>
  </mergeCells>
  <pageMargins left="0.75" right="0.75" top="1" bottom="1" header="0.5" footer="0.5"/>
  <pageSetup paperSize="1" pageOrder="overThenDown" orientation="portrait"/>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W16"/>
  <sheetViews>
    <sheetView showZeros="0" workbookViewId="0">
      <pane ySplit="1" topLeftCell="A2" activePane="bottomLeft" state="frozen"/>
      <selection/>
      <selection pane="bottomLeft" activeCell="A1" sqref="A1"/>
    </sheetView>
  </sheetViews>
  <sheetFormatPr defaultColWidth="8.85" defaultRowHeight="15" customHeight="1"/>
  <cols>
    <col min="1" max="8" width="28.575" customWidth="1"/>
    <col min="9" max="23" width="14.2833333333333" customWidth="1"/>
  </cols>
  <sheetData>
    <row r="1" customHeight="1" spans="1:23">
      <c r="A1" s="1"/>
      <c r="B1" s="1"/>
      <c r="C1" s="1"/>
      <c r="D1" s="1"/>
      <c r="E1" s="1"/>
      <c r="F1" s="1"/>
      <c r="G1" s="1"/>
      <c r="H1" s="1"/>
      <c r="I1" s="1"/>
      <c r="J1" s="1"/>
      <c r="K1" s="1"/>
      <c r="L1" s="1"/>
      <c r="M1" s="1"/>
      <c r="N1" s="1"/>
      <c r="O1" s="1"/>
      <c r="P1" s="1"/>
      <c r="Q1" s="1"/>
      <c r="R1" s="1"/>
      <c r="S1" s="1"/>
      <c r="T1" s="1"/>
      <c r="U1" s="1"/>
      <c r="V1" s="1"/>
      <c r="W1" s="1"/>
    </row>
    <row r="2" ht="18.75" customHeight="1" spans="1:23">
      <c r="A2" s="2"/>
      <c r="B2" s="2"/>
      <c r="C2" s="2"/>
      <c r="D2" s="2"/>
      <c r="E2" s="2"/>
      <c r="F2" s="2"/>
      <c r="G2" s="2"/>
      <c r="H2" s="2"/>
      <c r="I2" s="2"/>
      <c r="J2" s="2"/>
      <c r="K2" s="2"/>
      <c r="L2" s="2"/>
      <c r="M2" s="2"/>
      <c r="N2" s="3"/>
      <c r="O2" s="3"/>
      <c r="P2" s="3"/>
      <c r="Q2" s="3"/>
      <c r="R2" s="3"/>
      <c r="S2" s="3"/>
      <c r="T2" s="3"/>
      <c r="U2" s="3"/>
      <c r="V2" s="3"/>
      <c r="W2" s="3" t="s">
        <v>214</v>
      </c>
    </row>
    <row r="3" ht="45" customHeight="1" spans="1:23">
      <c r="A3" s="4" t="s">
        <v>215</v>
      </c>
      <c r="B3" s="4"/>
      <c r="C3" s="4"/>
      <c r="D3" s="4"/>
      <c r="E3" s="4"/>
      <c r="F3" s="4"/>
      <c r="G3" s="4"/>
      <c r="H3" s="4"/>
      <c r="I3" s="4"/>
      <c r="J3" s="4"/>
      <c r="K3" s="4"/>
      <c r="L3" s="4"/>
      <c r="M3" s="4"/>
      <c r="N3" s="52"/>
      <c r="O3" s="52"/>
      <c r="P3" s="52"/>
      <c r="Q3" s="52"/>
      <c r="R3" s="52"/>
      <c r="S3" s="52"/>
      <c r="T3" s="52"/>
      <c r="U3" s="52"/>
      <c r="V3" s="52"/>
      <c r="W3" s="52"/>
    </row>
    <row r="4" ht="18.75" customHeight="1" spans="1:23">
      <c r="A4" s="5" t="str">
        <f>"单位名称："&amp;"玉溪市江川区供销合作社联合社"</f>
        <v>单位名称：玉溪市江川区供销合作社联合社</v>
      </c>
      <c r="B4" s="5"/>
      <c r="C4" s="5"/>
      <c r="D4" s="5"/>
      <c r="E4" s="5"/>
      <c r="F4" s="5"/>
      <c r="G4" s="5"/>
      <c r="H4" s="5"/>
      <c r="I4" s="53"/>
      <c r="J4" s="53"/>
      <c r="K4" s="53"/>
      <c r="L4" s="53"/>
      <c r="M4" s="53"/>
      <c r="N4" s="6"/>
      <c r="O4" s="6"/>
      <c r="P4" s="6"/>
      <c r="Q4" s="6"/>
      <c r="R4" s="6"/>
      <c r="S4" s="6"/>
      <c r="T4" s="6"/>
      <c r="U4" s="6"/>
      <c r="V4" s="6"/>
      <c r="W4" s="6" t="s">
        <v>29</v>
      </c>
    </row>
    <row r="5" ht="18.75" customHeight="1" spans="1:23">
      <c r="A5" s="13" t="s">
        <v>216</v>
      </c>
      <c r="B5" s="13" t="s">
        <v>140</v>
      </c>
      <c r="C5" s="13" t="s">
        <v>141</v>
      </c>
      <c r="D5" s="13" t="s">
        <v>217</v>
      </c>
      <c r="E5" s="13" t="s">
        <v>142</v>
      </c>
      <c r="F5" s="13" t="s">
        <v>143</v>
      </c>
      <c r="G5" s="13" t="s">
        <v>218</v>
      </c>
      <c r="H5" s="13" t="s">
        <v>145</v>
      </c>
      <c r="I5" s="46" t="s">
        <v>32</v>
      </c>
      <c r="J5" s="46" t="s">
        <v>219</v>
      </c>
      <c r="K5" s="13"/>
      <c r="L5" s="13"/>
      <c r="M5" s="13"/>
      <c r="N5" s="13" t="s">
        <v>147</v>
      </c>
      <c r="O5" s="13"/>
      <c r="P5" s="13"/>
      <c r="Q5" s="13" t="s">
        <v>38</v>
      </c>
      <c r="R5" s="13" t="s">
        <v>63</v>
      </c>
      <c r="S5" s="13"/>
      <c r="T5" s="13"/>
      <c r="U5" s="13"/>
      <c r="V5" s="13"/>
      <c r="W5" s="13"/>
    </row>
    <row r="6" ht="18.75" customHeight="1" spans="1:23">
      <c r="A6" s="13"/>
      <c r="B6" s="13"/>
      <c r="C6" s="13"/>
      <c r="D6" s="13"/>
      <c r="E6" s="13"/>
      <c r="F6" s="13"/>
      <c r="G6" s="13"/>
      <c r="H6" s="13"/>
      <c r="I6" s="46" t="s">
        <v>148</v>
      </c>
      <c r="J6" s="46" t="s">
        <v>35</v>
      </c>
      <c r="K6" s="13"/>
      <c r="L6" s="13" t="s">
        <v>36</v>
      </c>
      <c r="M6" s="13" t="s">
        <v>37</v>
      </c>
      <c r="N6" s="13" t="s">
        <v>35</v>
      </c>
      <c r="O6" s="13" t="s">
        <v>36</v>
      </c>
      <c r="P6" s="13" t="s">
        <v>37</v>
      </c>
      <c r="Q6" s="13" t="s">
        <v>38</v>
      </c>
      <c r="R6" s="13" t="s">
        <v>34</v>
      </c>
      <c r="S6" s="13" t="s">
        <v>41</v>
      </c>
      <c r="T6" s="13" t="s">
        <v>42</v>
      </c>
      <c r="U6" s="13" t="s">
        <v>43</v>
      </c>
      <c r="V6" s="13" t="s">
        <v>44</v>
      </c>
      <c r="W6" s="13" t="s">
        <v>45</v>
      </c>
    </row>
    <row r="7" ht="18.75" customHeight="1" spans="1:23">
      <c r="A7" s="13"/>
      <c r="B7" s="13"/>
      <c r="C7" s="13"/>
      <c r="D7" s="13"/>
      <c r="E7" s="13"/>
      <c r="F7" s="13"/>
      <c r="G7" s="13"/>
      <c r="H7" s="13"/>
      <c r="I7" s="46"/>
      <c r="J7" s="46" t="s">
        <v>35</v>
      </c>
      <c r="K7" s="13"/>
      <c r="L7" s="13" t="s">
        <v>36</v>
      </c>
      <c r="M7" s="13" t="s">
        <v>37</v>
      </c>
      <c r="N7" s="13" t="s">
        <v>35</v>
      </c>
      <c r="O7" s="13" t="s">
        <v>36</v>
      </c>
      <c r="P7" s="13" t="s">
        <v>37</v>
      </c>
      <c r="Q7" s="13"/>
      <c r="R7" s="13" t="s">
        <v>34</v>
      </c>
      <c r="S7" s="13" t="s">
        <v>41</v>
      </c>
      <c r="T7" s="13" t="s">
        <v>42</v>
      </c>
      <c r="U7" s="13" t="s">
        <v>43</v>
      </c>
      <c r="V7" s="13" t="s">
        <v>44</v>
      </c>
      <c r="W7" s="13" t="s">
        <v>45</v>
      </c>
    </row>
    <row r="8" ht="22.65" customHeight="1" spans="1:23">
      <c r="A8" s="13"/>
      <c r="B8" s="13"/>
      <c r="C8" s="13"/>
      <c r="D8" s="13"/>
      <c r="E8" s="13"/>
      <c r="F8" s="13"/>
      <c r="G8" s="13"/>
      <c r="H8" s="13"/>
      <c r="I8" s="46"/>
      <c r="J8" s="46" t="s">
        <v>34</v>
      </c>
      <c r="K8" s="13" t="s">
        <v>220</v>
      </c>
      <c r="L8" s="13"/>
      <c r="M8" s="13"/>
      <c r="N8" s="13"/>
      <c r="O8" s="13"/>
      <c r="P8" s="13"/>
      <c r="Q8" s="13"/>
      <c r="R8" s="13"/>
      <c r="S8" s="13"/>
      <c r="T8" s="13"/>
      <c r="U8" s="13"/>
      <c r="V8" s="13"/>
      <c r="W8" s="13"/>
    </row>
    <row r="9" ht="18.75" customHeight="1" spans="1:23">
      <c r="A9" s="14" t="s">
        <v>46</v>
      </c>
      <c r="B9" s="14">
        <v>2</v>
      </c>
      <c r="C9" s="14">
        <v>3</v>
      </c>
      <c r="D9" s="14">
        <v>4</v>
      </c>
      <c r="E9" s="14">
        <v>5</v>
      </c>
      <c r="F9" s="14">
        <v>6</v>
      </c>
      <c r="G9" s="14">
        <v>7</v>
      </c>
      <c r="H9" s="14">
        <v>8</v>
      </c>
      <c r="I9" s="14">
        <v>9</v>
      </c>
      <c r="J9" s="14">
        <v>10</v>
      </c>
      <c r="K9" s="14">
        <v>11</v>
      </c>
      <c r="L9" s="14">
        <v>12</v>
      </c>
      <c r="M9" s="14">
        <v>13</v>
      </c>
      <c r="N9" s="14">
        <v>14</v>
      </c>
      <c r="O9" s="14">
        <v>15</v>
      </c>
      <c r="P9" s="14">
        <v>16</v>
      </c>
      <c r="Q9" s="14">
        <v>17</v>
      </c>
      <c r="R9" s="14">
        <v>18</v>
      </c>
      <c r="S9" s="14">
        <v>19</v>
      </c>
      <c r="T9" s="14">
        <v>20</v>
      </c>
      <c r="U9" s="14">
        <v>21</v>
      </c>
      <c r="V9" s="14">
        <v>22</v>
      </c>
      <c r="W9" s="14">
        <v>23</v>
      </c>
    </row>
    <row r="10" ht="18.75" customHeight="1" spans="1:23">
      <c r="A10" s="9"/>
      <c r="B10" s="9"/>
      <c r="C10" s="10" t="s">
        <v>221</v>
      </c>
      <c r="D10" s="9"/>
      <c r="E10" s="9"/>
      <c r="F10" s="9"/>
      <c r="G10" s="9"/>
      <c r="H10" s="9"/>
      <c r="I10" s="11">
        <v>50000</v>
      </c>
      <c r="J10" s="11">
        <v>50000</v>
      </c>
      <c r="K10" s="11">
        <v>50000</v>
      </c>
      <c r="L10" s="11"/>
      <c r="M10" s="11"/>
      <c r="N10" s="11"/>
      <c r="O10" s="11"/>
      <c r="P10" s="11"/>
      <c r="Q10" s="11"/>
      <c r="R10" s="11"/>
      <c r="S10" s="11"/>
      <c r="T10" s="11"/>
      <c r="U10" s="11"/>
      <c r="V10" s="11"/>
      <c r="W10" s="11"/>
    </row>
    <row r="11" ht="18.75" customHeight="1" spans="1:23">
      <c r="A11" s="9" t="s">
        <v>222</v>
      </c>
      <c r="B11" s="9" t="s">
        <v>223</v>
      </c>
      <c r="C11" s="10" t="s">
        <v>221</v>
      </c>
      <c r="D11" s="9" t="s">
        <v>56</v>
      </c>
      <c r="E11" s="9" t="s">
        <v>104</v>
      </c>
      <c r="F11" s="9" t="s">
        <v>103</v>
      </c>
      <c r="G11" s="9" t="s">
        <v>224</v>
      </c>
      <c r="H11" s="9" t="s">
        <v>225</v>
      </c>
      <c r="I11" s="11">
        <v>50000</v>
      </c>
      <c r="J11" s="11">
        <v>50000</v>
      </c>
      <c r="K11" s="11">
        <v>50000</v>
      </c>
      <c r="L11" s="11"/>
      <c r="M11" s="11"/>
      <c r="N11" s="11"/>
      <c r="O11" s="11"/>
      <c r="P11" s="11"/>
      <c r="Q11" s="11"/>
      <c r="R11" s="11"/>
      <c r="S11" s="11"/>
      <c r="T11" s="11"/>
      <c r="U11" s="11"/>
      <c r="V11" s="11"/>
      <c r="W11" s="11"/>
    </row>
    <row r="12" ht="18.75" customHeight="1" spans="1:23">
      <c r="A12" s="23"/>
      <c r="B12" s="23"/>
      <c r="C12" s="10" t="s">
        <v>226</v>
      </c>
      <c r="D12" s="23"/>
      <c r="E12" s="23"/>
      <c r="F12" s="23"/>
      <c r="G12" s="23"/>
      <c r="H12" s="23"/>
      <c r="I12" s="11">
        <v>500</v>
      </c>
      <c r="J12" s="11"/>
      <c r="K12" s="11"/>
      <c r="L12" s="11"/>
      <c r="M12" s="11"/>
      <c r="N12" s="11"/>
      <c r="O12" s="11"/>
      <c r="P12" s="23"/>
      <c r="Q12" s="11"/>
      <c r="R12" s="11">
        <v>500</v>
      </c>
      <c r="S12" s="11"/>
      <c r="T12" s="11"/>
      <c r="U12" s="11"/>
      <c r="V12" s="11"/>
      <c r="W12" s="11">
        <v>500</v>
      </c>
    </row>
    <row r="13" ht="18.75" customHeight="1" spans="1:23">
      <c r="A13" s="9" t="s">
        <v>227</v>
      </c>
      <c r="B13" s="9" t="s">
        <v>228</v>
      </c>
      <c r="C13" s="10" t="s">
        <v>226</v>
      </c>
      <c r="D13" s="9" t="s">
        <v>56</v>
      </c>
      <c r="E13" s="9" t="s">
        <v>100</v>
      </c>
      <c r="F13" s="9" t="s">
        <v>101</v>
      </c>
      <c r="G13" s="9" t="s">
        <v>184</v>
      </c>
      <c r="H13" s="9" t="s">
        <v>185</v>
      </c>
      <c r="I13" s="11">
        <v>500</v>
      </c>
      <c r="J13" s="11"/>
      <c r="K13" s="11"/>
      <c r="L13" s="11"/>
      <c r="M13" s="11"/>
      <c r="N13" s="11"/>
      <c r="O13" s="11"/>
      <c r="P13" s="23"/>
      <c r="Q13" s="11"/>
      <c r="R13" s="11">
        <v>500</v>
      </c>
      <c r="S13" s="11"/>
      <c r="T13" s="11"/>
      <c r="U13" s="11"/>
      <c r="V13" s="11"/>
      <c r="W13" s="11">
        <v>500</v>
      </c>
    </row>
    <row r="14" ht="22.5" spans="1:23">
      <c r="A14" s="23"/>
      <c r="B14" s="23"/>
      <c r="C14" s="10" t="s">
        <v>229</v>
      </c>
      <c r="D14" s="23"/>
      <c r="E14" s="23"/>
      <c r="F14" s="23"/>
      <c r="G14" s="23"/>
      <c r="H14" s="23"/>
      <c r="I14" s="11">
        <v>15000</v>
      </c>
      <c r="J14" s="11"/>
      <c r="K14" s="11"/>
      <c r="L14" s="11"/>
      <c r="M14" s="11"/>
      <c r="N14" s="11"/>
      <c r="O14" s="11"/>
      <c r="P14" s="23"/>
      <c r="Q14" s="11"/>
      <c r="R14" s="11">
        <v>15000</v>
      </c>
      <c r="S14" s="11"/>
      <c r="T14" s="11"/>
      <c r="U14" s="11">
        <v>15000</v>
      </c>
      <c r="V14" s="11"/>
      <c r="W14" s="11"/>
    </row>
    <row r="15" ht="22.5" spans="1:23">
      <c r="A15" s="9" t="s">
        <v>222</v>
      </c>
      <c r="B15" s="9" t="s">
        <v>230</v>
      </c>
      <c r="C15" s="10" t="s">
        <v>229</v>
      </c>
      <c r="D15" s="9" t="s">
        <v>56</v>
      </c>
      <c r="E15" s="9" t="s">
        <v>100</v>
      </c>
      <c r="F15" s="9" t="s">
        <v>101</v>
      </c>
      <c r="G15" s="9" t="s">
        <v>205</v>
      </c>
      <c r="H15" s="9" t="s">
        <v>204</v>
      </c>
      <c r="I15" s="11">
        <v>15000</v>
      </c>
      <c r="J15" s="11"/>
      <c r="K15" s="11"/>
      <c r="L15" s="11"/>
      <c r="M15" s="11"/>
      <c r="N15" s="11"/>
      <c r="O15" s="11"/>
      <c r="P15" s="23"/>
      <c r="Q15" s="11"/>
      <c r="R15" s="11">
        <v>15000</v>
      </c>
      <c r="S15" s="11"/>
      <c r="T15" s="11"/>
      <c r="U15" s="11">
        <v>15000</v>
      </c>
      <c r="V15" s="11"/>
      <c r="W15" s="11"/>
    </row>
    <row r="16" ht="18.75" customHeight="1" spans="1:23">
      <c r="A16" s="12" t="s">
        <v>32</v>
      </c>
      <c r="B16" s="12"/>
      <c r="C16" s="12"/>
      <c r="D16" s="12"/>
      <c r="E16" s="12"/>
      <c r="F16" s="12"/>
      <c r="G16" s="12"/>
      <c r="H16" s="12"/>
      <c r="I16" s="11">
        <v>65500</v>
      </c>
      <c r="J16" s="11">
        <v>50000</v>
      </c>
      <c r="K16" s="11">
        <v>50000</v>
      </c>
      <c r="L16" s="11"/>
      <c r="M16" s="11"/>
      <c r="N16" s="11"/>
      <c r="O16" s="11"/>
      <c r="P16" s="11"/>
      <c r="Q16" s="11"/>
      <c r="R16" s="11">
        <v>15500</v>
      </c>
      <c r="S16" s="11"/>
      <c r="T16" s="11"/>
      <c r="U16" s="11">
        <v>15000</v>
      </c>
      <c r="V16" s="11"/>
      <c r="W16" s="11">
        <v>500</v>
      </c>
    </row>
  </sheetData>
  <mergeCells count="28">
    <mergeCell ref="A3:W3"/>
    <mergeCell ref="A4:H4"/>
    <mergeCell ref="J5:M5"/>
    <mergeCell ref="N5:P5"/>
    <mergeCell ref="R5:W5"/>
    <mergeCell ref="A16:H16"/>
    <mergeCell ref="A5:A8"/>
    <mergeCell ref="B5:B8"/>
    <mergeCell ref="C5:C8"/>
    <mergeCell ref="D5:D8"/>
    <mergeCell ref="E5:E8"/>
    <mergeCell ref="F5:F8"/>
    <mergeCell ref="G5:G8"/>
    <mergeCell ref="H5:H8"/>
    <mergeCell ref="I5:I8"/>
    <mergeCell ref="L6:L8"/>
    <mergeCell ref="M6:M8"/>
    <mergeCell ref="N6:N8"/>
    <mergeCell ref="O6:O8"/>
    <mergeCell ref="P6:P8"/>
    <mergeCell ref="Q5:Q8"/>
    <mergeCell ref="R6:R8"/>
    <mergeCell ref="S6:S8"/>
    <mergeCell ref="T6:T8"/>
    <mergeCell ref="U6:U8"/>
    <mergeCell ref="V6:V8"/>
    <mergeCell ref="W6:W8"/>
    <mergeCell ref="J6:K7"/>
  </mergeCells>
  <pageMargins left="0.75" right="0.75" top="1" bottom="1" header="0.5" footer="0.5"/>
  <pageSetup paperSize="1" pageOrder="overThenDown" orientation="portrait"/>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J26"/>
  <sheetViews>
    <sheetView showZeros="0" workbookViewId="0">
      <pane ySplit="1" topLeftCell="A9" activePane="bottomLeft" state="frozen"/>
      <selection/>
      <selection pane="bottomLeft" activeCell="A1" sqref="A1"/>
    </sheetView>
  </sheetViews>
  <sheetFormatPr defaultColWidth="8.85" defaultRowHeight="15" customHeight="1"/>
  <cols>
    <col min="1" max="1" width="44.4166666666667" customWidth="1"/>
    <col min="2" max="2" width="41.55" customWidth="1"/>
    <col min="3" max="4" width="13.8416666666667" customWidth="1"/>
    <col min="5" max="5" width="26.8416666666667" customWidth="1"/>
    <col min="6" max="8" width="10" customWidth="1"/>
    <col min="9" max="9" width="13.7" customWidth="1"/>
    <col min="10" max="10" width="27.9833333333333" customWidth="1"/>
  </cols>
  <sheetData>
    <row r="1" customHeight="1" spans="1:10">
      <c r="A1" s="30"/>
      <c r="B1" s="30"/>
      <c r="C1" s="30"/>
      <c r="D1" s="30"/>
      <c r="E1" s="30"/>
      <c r="F1" s="30"/>
      <c r="G1" s="30"/>
      <c r="H1" s="30"/>
      <c r="I1" s="30"/>
      <c r="J1" s="30"/>
    </row>
    <row r="2" customHeight="1" spans="1:10">
      <c r="A2" s="20" t="s">
        <v>231</v>
      </c>
      <c r="B2" s="20"/>
      <c r="C2" s="20"/>
      <c r="D2" s="20"/>
      <c r="E2" s="20"/>
      <c r="F2" s="20"/>
      <c r="G2" s="20"/>
      <c r="H2" s="20"/>
      <c r="I2" s="20"/>
      <c r="J2" s="20"/>
    </row>
    <row r="3" ht="45" customHeight="1" spans="1:10">
      <c r="A3" s="31" t="s">
        <v>232</v>
      </c>
      <c r="B3" s="31"/>
      <c r="C3" s="31"/>
      <c r="D3" s="31"/>
      <c r="E3" s="31"/>
      <c r="F3" s="31"/>
      <c r="G3" s="31"/>
      <c r="H3" s="31"/>
      <c r="I3" s="31"/>
      <c r="J3" s="31"/>
    </row>
    <row r="4" ht="20.25" customHeight="1" spans="1:10">
      <c r="A4" s="19" t="str">
        <f>"单位名称："&amp;"玉溪市江川区供销合作社联合社"</f>
        <v>单位名称：玉溪市江川区供销合作社联合社</v>
      </c>
      <c r="B4" s="19"/>
      <c r="C4" s="19"/>
      <c r="D4" s="19"/>
      <c r="E4" s="19"/>
      <c r="F4" s="19"/>
      <c r="G4" s="19"/>
      <c r="H4" s="19"/>
      <c r="I4" s="19"/>
      <c r="J4" s="19"/>
    </row>
    <row r="5" ht="20.25" customHeight="1" spans="1:10">
      <c r="A5" s="32" t="s">
        <v>233</v>
      </c>
      <c r="B5" s="32" t="s">
        <v>234</v>
      </c>
      <c r="C5" s="32" t="s">
        <v>235</v>
      </c>
      <c r="D5" s="32" t="s">
        <v>236</v>
      </c>
      <c r="E5" s="32" t="s">
        <v>237</v>
      </c>
      <c r="F5" s="32" t="s">
        <v>238</v>
      </c>
      <c r="G5" s="32" t="s">
        <v>239</v>
      </c>
      <c r="H5" s="32" t="s">
        <v>240</v>
      </c>
      <c r="I5" s="32" t="s">
        <v>241</v>
      </c>
      <c r="J5" s="32" t="s">
        <v>242</v>
      </c>
    </row>
    <row r="6" ht="46.5" customHeight="1" spans="1:10">
      <c r="A6" s="32"/>
      <c r="B6" s="32"/>
      <c r="C6" s="32"/>
      <c r="D6" s="32"/>
      <c r="E6" s="32"/>
      <c r="F6" s="32"/>
      <c r="G6" s="32"/>
      <c r="H6" s="32"/>
      <c r="I6" s="32"/>
      <c r="J6" s="32"/>
    </row>
    <row r="7" ht="20.25" customHeight="1" spans="1:10">
      <c r="A7" s="33">
        <v>1</v>
      </c>
      <c r="B7" s="33">
        <v>2</v>
      </c>
      <c r="C7" s="33">
        <v>3</v>
      </c>
      <c r="D7" s="33">
        <v>4</v>
      </c>
      <c r="E7" s="33">
        <v>5</v>
      </c>
      <c r="F7" s="33">
        <v>6</v>
      </c>
      <c r="G7" s="33">
        <v>7</v>
      </c>
      <c r="H7" s="33">
        <v>8</v>
      </c>
      <c r="I7" s="33">
        <v>9</v>
      </c>
      <c r="J7" s="33">
        <v>10</v>
      </c>
    </row>
    <row r="8" ht="20.25" customHeight="1" spans="1:10">
      <c r="A8" t="s">
        <v>56</v>
      </c>
      <c r="B8" s="23"/>
      <c r="C8" s="23"/>
      <c r="E8" s="38"/>
      <c r="F8" s="38"/>
      <c r="G8" s="38"/>
      <c r="H8" s="38"/>
      <c r="I8" s="38"/>
      <c r="J8" s="38"/>
    </row>
    <row r="9" ht="123.75" spans="1:10">
      <c r="A9" s="49" t="s">
        <v>221</v>
      </c>
      <c r="B9" s="23" t="s">
        <v>243</v>
      </c>
      <c r="C9" s="24"/>
      <c r="D9" s="24"/>
      <c r="E9" s="38"/>
      <c r="F9" s="38"/>
      <c r="G9" s="38"/>
      <c r="H9" s="38"/>
      <c r="I9" s="38"/>
      <c r="J9" s="38"/>
    </row>
    <row r="10" ht="20.25" customHeight="1" spans="1:10">
      <c r="A10" s="23"/>
      <c r="B10" s="23"/>
      <c r="C10" s="23" t="s">
        <v>244</v>
      </c>
      <c r="D10" s="50" t="s">
        <v>245</v>
      </c>
      <c r="E10" s="51" t="s">
        <v>246</v>
      </c>
      <c r="F10" s="39" t="s">
        <v>247</v>
      </c>
      <c r="G10" s="24" t="s">
        <v>50</v>
      </c>
      <c r="H10" s="39" t="s">
        <v>248</v>
      </c>
      <c r="I10" s="39" t="s">
        <v>249</v>
      </c>
      <c r="J10" s="51" t="s">
        <v>250</v>
      </c>
    </row>
    <row r="11" ht="22.5" spans="1:10">
      <c r="A11" s="23"/>
      <c r="B11" s="23"/>
      <c r="C11" s="23" t="s">
        <v>244</v>
      </c>
      <c r="D11" s="50" t="s">
        <v>251</v>
      </c>
      <c r="E11" s="51" t="s">
        <v>252</v>
      </c>
      <c r="F11" s="39" t="s">
        <v>253</v>
      </c>
      <c r="G11" s="24" t="s">
        <v>254</v>
      </c>
      <c r="H11" s="39" t="s">
        <v>255</v>
      </c>
      <c r="I11" s="39" t="s">
        <v>256</v>
      </c>
      <c r="J11" s="51" t="s">
        <v>257</v>
      </c>
    </row>
    <row r="12" ht="20.25" customHeight="1" spans="1:10">
      <c r="A12" s="23"/>
      <c r="B12" s="23"/>
      <c r="C12" s="23" t="s">
        <v>258</v>
      </c>
      <c r="D12" s="50" t="s">
        <v>259</v>
      </c>
      <c r="E12" s="51" t="s">
        <v>260</v>
      </c>
      <c r="F12" s="39" t="s">
        <v>253</v>
      </c>
      <c r="G12" s="24" t="s">
        <v>261</v>
      </c>
      <c r="H12" s="39" t="s">
        <v>255</v>
      </c>
      <c r="I12" s="39" t="s">
        <v>256</v>
      </c>
      <c r="J12" s="51" t="s">
        <v>262</v>
      </c>
    </row>
    <row r="13" ht="20.25" customHeight="1" spans="1:10">
      <c r="A13" s="23"/>
      <c r="B13" s="23"/>
      <c r="C13" s="23" t="s">
        <v>258</v>
      </c>
      <c r="D13" s="50" t="s">
        <v>263</v>
      </c>
      <c r="E13" s="51" t="s">
        <v>264</v>
      </c>
      <c r="F13" s="39" t="s">
        <v>253</v>
      </c>
      <c r="G13" s="24" t="s">
        <v>265</v>
      </c>
      <c r="H13" s="39" t="s">
        <v>255</v>
      </c>
      <c r="I13" s="39" t="s">
        <v>256</v>
      </c>
      <c r="J13" s="51" t="s">
        <v>266</v>
      </c>
    </row>
    <row r="14" ht="20.25" customHeight="1" spans="1:10">
      <c r="A14" s="23"/>
      <c r="B14" s="23"/>
      <c r="C14" s="23" t="s">
        <v>267</v>
      </c>
      <c r="D14" s="50" t="s">
        <v>268</v>
      </c>
      <c r="E14" s="51" t="s">
        <v>269</v>
      </c>
      <c r="F14" s="39" t="s">
        <v>253</v>
      </c>
      <c r="G14" s="24" t="s">
        <v>265</v>
      </c>
      <c r="H14" s="39" t="s">
        <v>255</v>
      </c>
      <c r="I14" s="39" t="s">
        <v>256</v>
      </c>
      <c r="J14" s="51" t="s">
        <v>270</v>
      </c>
    </row>
    <row r="15" ht="45" spans="1:10">
      <c r="A15" s="49" t="s">
        <v>229</v>
      </c>
      <c r="B15" s="23" t="s">
        <v>271</v>
      </c>
      <c r="C15" s="23"/>
      <c r="D15" s="23"/>
      <c r="E15" s="23"/>
      <c r="F15" s="23"/>
      <c r="G15" s="23"/>
      <c r="H15" s="23"/>
      <c r="I15" s="23"/>
      <c r="J15" s="23"/>
    </row>
    <row r="16" ht="22.5" spans="1:10">
      <c r="A16" s="23"/>
      <c r="B16" s="23"/>
      <c r="C16" s="23" t="s">
        <v>244</v>
      </c>
      <c r="D16" s="50" t="s">
        <v>245</v>
      </c>
      <c r="E16" s="51" t="s">
        <v>272</v>
      </c>
      <c r="F16" s="39" t="s">
        <v>253</v>
      </c>
      <c r="G16" s="24" t="s">
        <v>273</v>
      </c>
      <c r="H16" s="39" t="s">
        <v>274</v>
      </c>
      <c r="I16" s="39" t="s">
        <v>256</v>
      </c>
      <c r="J16" s="51" t="s">
        <v>275</v>
      </c>
    </row>
    <row r="17" ht="45" spans="1:10">
      <c r="A17" s="23"/>
      <c r="B17" s="23"/>
      <c r="C17" s="23" t="s">
        <v>244</v>
      </c>
      <c r="D17" s="50" t="s">
        <v>251</v>
      </c>
      <c r="E17" s="51" t="s">
        <v>276</v>
      </c>
      <c r="F17" s="39" t="s">
        <v>247</v>
      </c>
      <c r="G17" s="24" t="s">
        <v>277</v>
      </c>
      <c r="H17" s="39" t="s">
        <v>255</v>
      </c>
      <c r="I17" s="39" t="s">
        <v>256</v>
      </c>
      <c r="J17" s="51" t="s">
        <v>278</v>
      </c>
    </row>
    <row r="18" ht="22.5" spans="1:10">
      <c r="A18" s="23"/>
      <c r="B18" s="23"/>
      <c r="C18" s="23" t="s">
        <v>244</v>
      </c>
      <c r="D18" s="50" t="s">
        <v>279</v>
      </c>
      <c r="E18" s="51" t="s">
        <v>280</v>
      </c>
      <c r="F18" s="39" t="s">
        <v>253</v>
      </c>
      <c r="G18" s="24" t="s">
        <v>281</v>
      </c>
      <c r="H18" s="39" t="s">
        <v>282</v>
      </c>
      <c r="I18" s="39" t="s">
        <v>256</v>
      </c>
      <c r="J18" s="51" t="s">
        <v>283</v>
      </c>
    </row>
    <row r="19" ht="22.5" spans="1:10">
      <c r="A19" s="23"/>
      <c r="B19" s="23"/>
      <c r="C19" s="23" t="s">
        <v>258</v>
      </c>
      <c r="D19" s="50" t="s">
        <v>259</v>
      </c>
      <c r="E19" s="51" t="s">
        <v>284</v>
      </c>
      <c r="F19" s="39" t="s">
        <v>253</v>
      </c>
      <c r="G19" s="24" t="s">
        <v>273</v>
      </c>
      <c r="H19" s="39" t="s">
        <v>274</v>
      </c>
      <c r="I19" s="39" t="s">
        <v>256</v>
      </c>
      <c r="J19" s="51" t="s">
        <v>285</v>
      </c>
    </row>
    <row r="20" ht="45" spans="1:10">
      <c r="A20" s="23"/>
      <c r="B20" s="23"/>
      <c r="C20" s="23" t="s">
        <v>267</v>
      </c>
      <c r="D20" s="50" t="s">
        <v>268</v>
      </c>
      <c r="E20" s="51" t="s">
        <v>286</v>
      </c>
      <c r="F20" s="39" t="s">
        <v>247</v>
      </c>
      <c r="G20" s="24" t="s">
        <v>265</v>
      </c>
      <c r="H20" s="39" t="s">
        <v>255</v>
      </c>
      <c r="I20" s="39" t="s">
        <v>256</v>
      </c>
      <c r="J20" s="51" t="s">
        <v>287</v>
      </c>
    </row>
    <row r="21" ht="20.25" customHeight="1" spans="1:10">
      <c r="A21" s="49" t="s">
        <v>226</v>
      </c>
      <c r="B21" s="23" t="s">
        <v>288</v>
      </c>
      <c r="C21" s="23"/>
      <c r="D21" s="23"/>
      <c r="E21" s="23"/>
      <c r="F21" s="23"/>
      <c r="G21" s="23"/>
      <c r="H21" s="23"/>
      <c r="I21" s="23"/>
      <c r="J21" s="23"/>
    </row>
    <row r="22" ht="45" spans="1:10">
      <c r="A22" s="23"/>
      <c r="B22" s="23"/>
      <c r="C22" s="23" t="s">
        <v>244</v>
      </c>
      <c r="D22" s="50" t="s">
        <v>251</v>
      </c>
      <c r="E22" s="51" t="s">
        <v>289</v>
      </c>
      <c r="F22" s="39" t="s">
        <v>247</v>
      </c>
      <c r="G22" s="24" t="s">
        <v>265</v>
      </c>
      <c r="H22" s="39" t="s">
        <v>255</v>
      </c>
      <c r="I22" s="39" t="s">
        <v>256</v>
      </c>
      <c r="J22" s="51" t="s">
        <v>290</v>
      </c>
    </row>
    <row r="23" ht="20.25" customHeight="1" spans="1:10">
      <c r="A23" s="23"/>
      <c r="B23" s="23"/>
      <c r="C23" s="23" t="s">
        <v>244</v>
      </c>
      <c r="D23" s="50" t="s">
        <v>291</v>
      </c>
      <c r="E23" s="51" t="s">
        <v>292</v>
      </c>
      <c r="F23" s="39" t="s">
        <v>253</v>
      </c>
      <c r="G23" s="24" t="s">
        <v>293</v>
      </c>
      <c r="H23" s="39" t="s">
        <v>294</v>
      </c>
      <c r="I23" s="39" t="s">
        <v>249</v>
      </c>
      <c r="J23" s="51" t="s">
        <v>295</v>
      </c>
    </row>
    <row r="24" ht="20.25" customHeight="1" spans="1:10">
      <c r="A24" s="23"/>
      <c r="B24" s="23"/>
      <c r="C24" s="23" t="s">
        <v>258</v>
      </c>
      <c r="D24" s="50" t="s">
        <v>296</v>
      </c>
      <c r="E24" s="51" t="s">
        <v>260</v>
      </c>
      <c r="F24" s="39" t="s">
        <v>247</v>
      </c>
      <c r="G24" s="24" t="s">
        <v>265</v>
      </c>
      <c r="H24" s="39" t="s">
        <v>255</v>
      </c>
      <c r="I24" s="39" t="s">
        <v>256</v>
      </c>
      <c r="J24" s="51" t="s">
        <v>297</v>
      </c>
    </row>
    <row r="25" ht="20.25" customHeight="1" spans="1:10">
      <c r="A25" s="23"/>
      <c r="B25" s="23"/>
      <c r="C25" s="23" t="s">
        <v>258</v>
      </c>
      <c r="D25" s="50" t="s">
        <v>263</v>
      </c>
      <c r="E25" s="51" t="s">
        <v>298</v>
      </c>
      <c r="F25" s="39" t="s">
        <v>247</v>
      </c>
      <c r="G25" s="24" t="s">
        <v>265</v>
      </c>
      <c r="H25" s="39" t="s">
        <v>255</v>
      </c>
      <c r="I25" s="39" t="s">
        <v>256</v>
      </c>
      <c r="J25" s="51" t="s">
        <v>299</v>
      </c>
    </row>
    <row r="26" ht="20.25" customHeight="1" spans="1:10">
      <c r="A26" s="23"/>
      <c r="B26" s="23"/>
      <c r="C26" s="23" t="s">
        <v>267</v>
      </c>
      <c r="D26" s="50" t="s">
        <v>268</v>
      </c>
      <c r="E26" s="51" t="s">
        <v>300</v>
      </c>
      <c r="F26" s="39" t="s">
        <v>247</v>
      </c>
      <c r="G26" s="24" t="s">
        <v>265</v>
      </c>
      <c r="H26" s="39" t="s">
        <v>255</v>
      </c>
      <c r="I26" s="39" t="s">
        <v>256</v>
      </c>
      <c r="J26" s="51" t="s">
        <v>301</v>
      </c>
    </row>
  </sheetData>
  <mergeCells count="13">
    <mergeCell ref="A2:J2"/>
    <mergeCell ref="A3:J3"/>
    <mergeCell ref="A4:J4"/>
    <mergeCell ref="A5:A6"/>
    <mergeCell ref="B5:B6"/>
    <mergeCell ref="C5:C6"/>
    <mergeCell ref="D5:D6"/>
    <mergeCell ref="E5:E6"/>
    <mergeCell ref="F5:F6"/>
    <mergeCell ref="G5:G6"/>
    <mergeCell ref="H5:H6"/>
    <mergeCell ref="I5:I6"/>
    <mergeCell ref="J5:J6"/>
  </mergeCells>
  <pageMargins left="0.75" right="0.75" top="1" bottom="1" header="0.5" footer="0.5"/>
  <pageSetup paperSize="1" pageOrder="overThenDown" orientation="portrait"/>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F9"/>
  <sheetViews>
    <sheetView showZeros="0" workbookViewId="0">
      <pane ySplit="1" topLeftCell="A2" activePane="bottomLeft" state="frozen"/>
      <selection/>
      <selection pane="bottomLeft" activeCell="A1" sqref="A1"/>
    </sheetView>
  </sheetViews>
  <sheetFormatPr defaultColWidth="8.85" defaultRowHeight="15" customHeight="1" outlineLevelCol="5"/>
  <cols>
    <col min="1" max="1" width="28.575" customWidth="1"/>
    <col min="2" max="2" width="17.1416666666667" customWidth="1"/>
    <col min="3" max="3" width="28.575" customWidth="1"/>
    <col min="4" max="6" width="21.425" customWidth="1"/>
  </cols>
  <sheetData>
    <row r="1" customHeight="1" spans="1:6">
      <c r="A1" s="1"/>
      <c r="B1" s="1"/>
      <c r="C1" s="1"/>
      <c r="D1" s="1"/>
      <c r="E1" s="1"/>
      <c r="F1" s="1"/>
    </row>
    <row r="2" ht="18.75" customHeight="1" spans="1:6">
      <c r="A2" s="2"/>
      <c r="B2" s="2"/>
      <c r="C2" s="2"/>
      <c r="D2" s="2"/>
      <c r="E2" s="2"/>
      <c r="F2" s="42" t="s">
        <v>302</v>
      </c>
    </row>
    <row r="3" ht="37.5" customHeight="1" spans="1:6">
      <c r="A3" s="4" t="s">
        <v>303</v>
      </c>
      <c r="B3" s="4"/>
      <c r="C3" s="4"/>
      <c r="D3" s="4"/>
      <c r="E3" s="4"/>
      <c r="F3" s="4"/>
    </row>
    <row r="4" ht="18.75" customHeight="1" spans="1:6">
      <c r="A4" s="43" t="str">
        <f>"单位名称："&amp;"玉溪市江川区供销合作社联合社"</f>
        <v>单位名称：玉溪市江川区供销合作社联合社</v>
      </c>
      <c r="B4" s="43"/>
      <c r="C4" s="43"/>
      <c r="D4" s="44"/>
      <c r="E4" s="44"/>
      <c r="F4" s="45" t="s">
        <v>29</v>
      </c>
    </row>
    <row r="5" ht="18.75" customHeight="1" spans="1:6">
      <c r="A5" s="13" t="s">
        <v>139</v>
      </c>
      <c r="B5" s="13" t="s">
        <v>60</v>
      </c>
      <c r="C5" s="13" t="s">
        <v>61</v>
      </c>
      <c r="D5" s="46" t="s">
        <v>304</v>
      </c>
      <c r="E5" s="46"/>
      <c r="F5" s="46"/>
    </row>
    <row r="6" ht="18.75" customHeight="1" spans="1:6">
      <c r="A6" s="13" t="s">
        <v>60</v>
      </c>
      <c r="B6" s="13" t="s">
        <v>60</v>
      </c>
      <c r="C6" s="13" t="s">
        <v>61</v>
      </c>
      <c r="D6" s="46" t="s">
        <v>34</v>
      </c>
      <c r="E6" s="46" t="s">
        <v>64</v>
      </c>
      <c r="F6" s="46" t="s">
        <v>65</v>
      </c>
    </row>
    <row r="7" ht="18.75" customHeight="1" spans="1:6">
      <c r="A7" s="14" t="s">
        <v>46</v>
      </c>
      <c r="B7" s="14">
        <v>2</v>
      </c>
      <c r="C7" s="14">
        <v>3</v>
      </c>
      <c r="D7" s="14" t="s">
        <v>49</v>
      </c>
      <c r="E7" s="14" t="s">
        <v>50</v>
      </c>
      <c r="F7" s="14" t="s">
        <v>51</v>
      </c>
    </row>
    <row r="8" ht="20.25" customHeight="1" spans="1:6">
      <c r="A8" s="16"/>
      <c r="B8" s="16"/>
      <c r="C8" s="16"/>
      <c r="D8" s="17"/>
      <c r="E8" s="17"/>
      <c r="F8" s="17"/>
    </row>
    <row r="9" ht="20.25" customHeight="1" spans="1:6">
      <c r="A9" s="47" t="s">
        <v>111</v>
      </c>
      <c r="B9" s="47"/>
      <c r="C9" s="47"/>
      <c r="D9" s="48"/>
      <c r="E9" s="48"/>
      <c r="F9" s="48"/>
    </row>
  </sheetData>
  <mergeCells count="7">
    <mergeCell ref="A3:F3"/>
    <mergeCell ref="A4:C4"/>
    <mergeCell ref="D5:F5"/>
    <mergeCell ref="A9:C9"/>
    <mergeCell ref="A5:A6"/>
    <mergeCell ref="B5:B6"/>
    <mergeCell ref="C5:C6"/>
  </mergeCells>
  <pageMargins left="0.75" right="0.75" top="1" bottom="1" header="0.5" footer="0.5"/>
  <pageSetup paperSize="1" pageOrder="overThenDown" orientation="portrait"/>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Q11"/>
  <sheetViews>
    <sheetView showZeros="0" workbookViewId="0">
      <pane ySplit="1" topLeftCell="A2" activePane="bottomLeft" state="frozen"/>
      <selection/>
      <selection pane="bottomLeft" activeCell="A1" sqref="A1"/>
    </sheetView>
  </sheetViews>
  <sheetFormatPr defaultColWidth="8.85" defaultRowHeight="15" customHeight="1"/>
  <cols>
    <col min="1" max="1" width="32.9916666666667" customWidth="1"/>
    <col min="2" max="2" width="31.2833333333333" customWidth="1"/>
    <col min="3" max="3" width="31.4166666666667" customWidth="1"/>
    <col min="4" max="4" width="11.4166666666667" customWidth="1"/>
    <col min="5" max="7" width="16.2833333333333" customWidth="1"/>
    <col min="8" max="11" width="16.4166666666667" customWidth="1"/>
    <col min="12" max="17" width="16.2833333333333" customWidth="1"/>
  </cols>
  <sheetData>
    <row r="1" customHeight="1" spans="1:17">
      <c r="A1" s="30"/>
      <c r="B1" s="30"/>
      <c r="C1" s="30"/>
      <c r="D1" s="30"/>
      <c r="E1" s="30"/>
      <c r="F1" s="30"/>
      <c r="G1" s="30"/>
      <c r="H1" s="30"/>
      <c r="I1" s="30"/>
      <c r="J1" s="30"/>
      <c r="K1" s="30"/>
      <c r="L1" s="30"/>
      <c r="M1" s="30"/>
      <c r="N1" s="30"/>
      <c r="O1" s="30"/>
      <c r="P1" s="30"/>
      <c r="Q1" s="30"/>
    </row>
    <row r="2" customHeight="1" spans="1:17">
      <c r="A2" s="36"/>
      <c r="B2" s="36"/>
      <c r="C2" s="36"/>
      <c r="D2" s="36"/>
      <c r="E2" s="36"/>
      <c r="F2" s="36"/>
      <c r="G2" s="36"/>
      <c r="H2" s="36"/>
      <c r="I2" s="36"/>
      <c r="J2" s="36"/>
      <c r="K2" s="36"/>
      <c r="L2" s="36"/>
      <c r="M2" s="36"/>
      <c r="N2" s="36"/>
      <c r="O2" s="36"/>
      <c r="P2" s="36"/>
      <c r="Q2" s="20" t="s">
        <v>305</v>
      </c>
    </row>
    <row r="3" ht="45" customHeight="1" spans="1:17">
      <c r="A3" s="31" t="s">
        <v>306</v>
      </c>
      <c r="B3" s="31"/>
      <c r="C3" s="31"/>
      <c r="D3" s="31"/>
      <c r="E3" s="31"/>
      <c r="F3" s="31"/>
      <c r="G3" s="31"/>
      <c r="H3" s="31"/>
      <c r="I3" s="31"/>
      <c r="J3" s="31"/>
      <c r="K3" s="31"/>
      <c r="L3" s="31"/>
      <c r="M3" s="31"/>
      <c r="N3" s="40"/>
      <c r="O3" s="40"/>
      <c r="P3" s="40"/>
      <c r="Q3" s="40"/>
    </row>
    <row r="4" ht="20.25" customHeight="1" spans="1:17">
      <c r="A4" s="19" t="str">
        <f>"单位名称："&amp;"玉溪市江川区供销合作社联合社"</f>
        <v>单位名称：玉溪市江川区供销合作社联合社</v>
      </c>
      <c r="B4" s="19"/>
      <c r="C4" s="19"/>
      <c r="D4" s="19"/>
      <c r="E4" s="19"/>
      <c r="F4" s="19"/>
      <c r="G4" s="19"/>
      <c r="H4" s="19"/>
      <c r="I4" s="19"/>
      <c r="J4" s="19"/>
      <c r="K4" s="19"/>
      <c r="L4" s="19"/>
      <c r="M4" s="19"/>
      <c r="N4" s="19"/>
      <c r="O4" s="19"/>
      <c r="P4" s="19"/>
      <c r="Q4" s="20" t="s">
        <v>29</v>
      </c>
    </row>
    <row r="5" ht="20.25" customHeight="1" spans="1:17">
      <c r="A5" s="22" t="s">
        <v>307</v>
      </c>
      <c r="B5" s="22" t="s">
        <v>308</v>
      </c>
      <c r="C5" s="22" t="s">
        <v>309</v>
      </c>
      <c r="D5" s="22" t="s">
        <v>310</v>
      </c>
      <c r="E5" s="22" t="s">
        <v>311</v>
      </c>
      <c r="F5" s="22" t="s">
        <v>312</v>
      </c>
      <c r="G5" s="22" t="s">
        <v>146</v>
      </c>
      <c r="H5" s="22"/>
      <c r="I5" s="22"/>
      <c r="J5" s="22"/>
      <c r="K5" s="22"/>
      <c r="L5" s="22"/>
      <c r="M5" s="22"/>
      <c r="N5" s="22"/>
      <c r="O5" s="22"/>
      <c r="P5" s="22"/>
      <c r="Q5" s="22"/>
    </row>
    <row r="6" ht="20.25" customHeight="1" spans="1:17">
      <c r="A6" s="22" t="s">
        <v>313</v>
      </c>
      <c r="B6" s="22" t="s">
        <v>308</v>
      </c>
      <c r="C6" s="22" t="s">
        <v>309</v>
      </c>
      <c r="D6" s="22" t="s">
        <v>310</v>
      </c>
      <c r="E6" s="22" t="s">
        <v>311</v>
      </c>
      <c r="F6" s="22" t="s">
        <v>312</v>
      </c>
      <c r="G6" s="22" t="s">
        <v>32</v>
      </c>
      <c r="H6" s="22" t="s">
        <v>35</v>
      </c>
      <c r="I6" s="22" t="s">
        <v>314</v>
      </c>
      <c r="J6" s="22" t="s">
        <v>315</v>
      </c>
      <c r="K6" s="22" t="s">
        <v>38</v>
      </c>
      <c r="L6" s="22" t="s">
        <v>316</v>
      </c>
      <c r="M6" s="22" t="s">
        <v>63</v>
      </c>
      <c r="N6" s="22"/>
      <c r="O6" s="22"/>
      <c r="P6" s="22"/>
      <c r="Q6" s="22"/>
    </row>
    <row r="7" ht="32.4" customHeight="1" spans="1:17">
      <c r="A7" s="22"/>
      <c r="B7" s="22"/>
      <c r="C7" s="22"/>
      <c r="D7" s="22"/>
      <c r="E7" s="22"/>
      <c r="F7" s="22"/>
      <c r="G7" s="22"/>
      <c r="H7" s="22" t="s">
        <v>34</v>
      </c>
      <c r="I7" s="22"/>
      <c r="J7" s="22"/>
      <c r="K7" s="22"/>
      <c r="L7" s="22" t="s">
        <v>34</v>
      </c>
      <c r="M7" s="22" t="s">
        <v>41</v>
      </c>
      <c r="N7" s="22" t="s">
        <v>42</v>
      </c>
      <c r="O7" s="41" t="s">
        <v>43</v>
      </c>
      <c r="P7" s="41" t="s">
        <v>44</v>
      </c>
      <c r="Q7" s="41" t="s">
        <v>45</v>
      </c>
    </row>
    <row r="8" ht="20.25" customHeight="1" spans="1:17">
      <c r="A8" s="33">
        <v>1</v>
      </c>
      <c r="B8" s="33">
        <v>2</v>
      </c>
      <c r="C8" s="33">
        <v>3</v>
      </c>
      <c r="D8" s="33">
        <v>4</v>
      </c>
      <c r="E8" s="33">
        <v>5</v>
      </c>
      <c r="F8" s="33">
        <v>6</v>
      </c>
      <c r="G8" s="33">
        <v>7</v>
      </c>
      <c r="H8" s="33">
        <v>8</v>
      </c>
      <c r="I8" s="33">
        <v>9</v>
      </c>
      <c r="J8" s="33">
        <v>10</v>
      </c>
      <c r="K8" s="33">
        <v>11</v>
      </c>
      <c r="L8" s="33">
        <v>12</v>
      </c>
      <c r="M8" s="33">
        <v>13</v>
      </c>
      <c r="N8" s="33">
        <v>14</v>
      </c>
      <c r="O8" s="33">
        <v>15</v>
      </c>
      <c r="P8" s="33">
        <v>16</v>
      </c>
      <c r="Q8" s="33">
        <v>17</v>
      </c>
    </row>
    <row r="9" ht="20.25" customHeight="1" spans="1:17">
      <c r="A9" s="37" t="s">
        <v>183</v>
      </c>
      <c r="B9" s="23"/>
      <c r="C9" s="23"/>
      <c r="D9" s="38"/>
      <c r="E9" s="38"/>
      <c r="F9" s="38">
        <v>800</v>
      </c>
      <c r="G9" s="38">
        <v>800</v>
      </c>
      <c r="H9" s="38">
        <v>800</v>
      </c>
      <c r="I9" s="38"/>
      <c r="J9" s="34"/>
      <c r="K9" s="34"/>
      <c r="L9" s="38"/>
      <c r="M9" s="38"/>
      <c r="N9" s="38"/>
      <c r="O9" s="38"/>
      <c r="P9" s="38"/>
      <c r="Q9" s="38"/>
    </row>
    <row r="10" ht="20.25" customHeight="1" spans="1:17">
      <c r="A10" s="23"/>
      <c r="B10" s="23" t="s">
        <v>317</v>
      </c>
      <c r="C10" s="23" t="str">
        <f>"A05040101"&amp;"  "&amp;"复印纸"</f>
        <v>A05040101  复印纸</v>
      </c>
      <c r="D10" s="39" t="s">
        <v>318</v>
      </c>
      <c r="E10" s="24">
        <v>5</v>
      </c>
      <c r="F10" s="38">
        <v>800</v>
      </c>
      <c r="G10" s="38">
        <v>800</v>
      </c>
      <c r="H10" s="34">
        <v>800</v>
      </c>
      <c r="I10" s="34"/>
      <c r="J10" s="34"/>
      <c r="K10" s="34"/>
      <c r="L10" s="38"/>
      <c r="M10" s="38"/>
      <c r="N10" s="38"/>
      <c r="O10" s="38"/>
      <c r="P10" s="38"/>
      <c r="Q10" s="38"/>
    </row>
    <row r="11" ht="20.25" customHeight="1" spans="1:17">
      <c r="A11" s="24" t="s">
        <v>32</v>
      </c>
      <c r="B11" s="24"/>
      <c r="C11" s="24"/>
      <c r="D11" s="39"/>
      <c r="E11" s="39"/>
      <c r="F11" s="38">
        <v>800</v>
      </c>
      <c r="G11" s="38">
        <v>800</v>
      </c>
      <c r="H11" s="38">
        <v>800</v>
      </c>
      <c r="I11" s="38"/>
      <c r="J11" s="38"/>
      <c r="K11" s="38"/>
      <c r="L11" s="38"/>
      <c r="M11" s="38"/>
      <c r="N11" s="38"/>
      <c r="O11" s="38"/>
      <c r="P11" s="38"/>
      <c r="Q11" s="38"/>
    </row>
  </sheetData>
  <mergeCells count="17">
    <mergeCell ref="A2:M2"/>
    <mergeCell ref="A3:Q3"/>
    <mergeCell ref="A4:M4"/>
    <mergeCell ref="G5:Q5"/>
    <mergeCell ref="L6:Q6"/>
    <mergeCell ref="A11:E11"/>
    <mergeCell ref="A5:A7"/>
    <mergeCell ref="B5:B7"/>
    <mergeCell ref="C5:C7"/>
    <mergeCell ref="D5:D7"/>
    <mergeCell ref="E5:E7"/>
    <mergeCell ref="F5:F7"/>
    <mergeCell ref="G6:G7"/>
    <mergeCell ref="H6:H7"/>
    <mergeCell ref="I6:I7"/>
    <mergeCell ref="J6:J7"/>
    <mergeCell ref="K6:K7"/>
  </mergeCells>
  <pageMargins left="0.75" right="0.75" top="1" bottom="1" header="0.5" footer="0.5"/>
  <pageSetup paperSize="1" pageOrder="overThenDown" orientation="portrait"/>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N11"/>
  <sheetViews>
    <sheetView showZeros="0" workbookViewId="0">
      <pane ySplit="1" topLeftCell="A2" activePane="bottomLeft" state="frozen"/>
      <selection/>
      <selection pane="bottomLeft" activeCell="A1" sqref="A1"/>
    </sheetView>
  </sheetViews>
  <sheetFormatPr defaultColWidth="8.85" defaultRowHeight="15" customHeight="1"/>
  <cols>
    <col min="1" max="1" width="35.1333333333333" customWidth="1"/>
    <col min="2" max="2" width="28.2833333333333" customWidth="1"/>
    <col min="3" max="3" width="28.4166666666667" customWidth="1"/>
    <col min="4" max="4" width="16.2833333333333" customWidth="1"/>
    <col min="5" max="9" width="16.4166666666667" customWidth="1"/>
    <col min="10" max="14" width="16.2833333333333" customWidth="1"/>
  </cols>
  <sheetData>
    <row r="1" customHeight="1" spans="1:14">
      <c r="A1" s="30"/>
      <c r="B1" s="30"/>
      <c r="C1" s="30"/>
      <c r="D1" s="30"/>
      <c r="E1" s="30"/>
      <c r="F1" s="30"/>
      <c r="G1" s="30"/>
      <c r="H1" s="30"/>
      <c r="I1" s="30"/>
      <c r="J1" s="30"/>
      <c r="K1" s="30"/>
      <c r="L1" s="30"/>
      <c r="M1" s="30"/>
      <c r="N1" s="30"/>
    </row>
    <row r="2" customHeight="1" spans="1:14">
      <c r="A2" s="20"/>
      <c r="B2" s="20"/>
      <c r="C2" s="20"/>
      <c r="D2" s="20"/>
      <c r="E2" s="20"/>
      <c r="F2" s="20"/>
      <c r="G2" s="20"/>
      <c r="H2" s="20"/>
      <c r="I2" s="20"/>
      <c r="J2" s="20"/>
      <c r="K2" s="20"/>
      <c r="L2" s="20"/>
      <c r="M2" s="20"/>
      <c r="N2" s="20" t="s">
        <v>319</v>
      </c>
    </row>
    <row r="3" ht="45" customHeight="1" spans="1:14">
      <c r="A3" s="31" t="s">
        <v>320</v>
      </c>
      <c r="B3" s="31"/>
      <c r="C3" s="31"/>
      <c r="D3" s="31"/>
      <c r="E3" s="31"/>
      <c r="F3" s="31"/>
      <c r="G3" s="31"/>
      <c r="H3" s="31"/>
      <c r="I3" s="31"/>
      <c r="J3" s="31"/>
      <c r="K3" s="31"/>
      <c r="L3" s="31"/>
      <c r="M3" s="31"/>
      <c r="N3" s="31"/>
    </row>
    <row r="4" ht="20.25" customHeight="1" spans="1:14">
      <c r="A4" s="19" t="str">
        <f>"单位名称："&amp;"玉溪市江川区供销合作社联合社"</f>
        <v>单位名称：玉溪市江川区供销合作社联合社</v>
      </c>
      <c r="B4" s="19"/>
      <c r="C4" s="19"/>
      <c r="D4" s="19"/>
      <c r="E4" s="19"/>
      <c r="F4" s="19"/>
      <c r="G4" s="19"/>
      <c r="H4" s="19"/>
      <c r="I4" s="20"/>
      <c r="J4" s="20"/>
      <c r="K4" s="20"/>
      <c r="L4" s="20"/>
      <c r="M4" s="20"/>
      <c r="N4" s="20" t="s">
        <v>29</v>
      </c>
    </row>
    <row r="5" ht="27.15" customHeight="1" spans="1:14">
      <c r="A5" s="32" t="s">
        <v>307</v>
      </c>
      <c r="B5" s="32" t="s">
        <v>321</v>
      </c>
      <c r="C5" s="32" t="s">
        <v>322</v>
      </c>
      <c r="D5" s="32" t="s">
        <v>146</v>
      </c>
      <c r="E5" s="32"/>
      <c r="F5" s="32"/>
      <c r="G5" s="32"/>
      <c r="H5" s="32"/>
      <c r="I5" s="32"/>
      <c r="J5" s="32"/>
      <c r="K5" s="32"/>
      <c r="L5" s="32"/>
      <c r="M5" s="32"/>
      <c r="N5" s="32"/>
    </row>
    <row r="6" ht="23.4" customHeight="1" spans="1:14">
      <c r="A6" s="32" t="s">
        <v>313</v>
      </c>
      <c r="B6" s="32"/>
      <c r="C6" s="32" t="s">
        <v>323</v>
      </c>
      <c r="D6" s="32" t="s">
        <v>32</v>
      </c>
      <c r="E6" s="32" t="s">
        <v>35</v>
      </c>
      <c r="F6" s="32" t="s">
        <v>314</v>
      </c>
      <c r="G6" s="32" t="s">
        <v>315</v>
      </c>
      <c r="H6" s="32" t="s">
        <v>38</v>
      </c>
      <c r="I6" s="32" t="s">
        <v>316</v>
      </c>
      <c r="J6" s="32"/>
      <c r="K6" s="32"/>
      <c r="L6" s="32"/>
      <c r="M6" s="32"/>
      <c r="N6" s="32"/>
    </row>
    <row r="7" ht="28.65" customHeight="1" spans="1:14">
      <c r="A7" s="32"/>
      <c r="B7" s="32"/>
      <c r="C7" s="32"/>
      <c r="D7" s="32"/>
      <c r="E7" s="32" t="s">
        <v>34</v>
      </c>
      <c r="F7" s="32"/>
      <c r="G7" s="32"/>
      <c r="H7" s="32"/>
      <c r="I7" s="32" t="s">
        <v>34</v>
      </c>
      <c r="J7" s="32" t="s">
        <v>41</v>
      </c>
      <c r="K7" s="32" t="s">
        <v>42</v>
      </c>
      <c r="L7" s="35" t="s">
        <v>43</v>
      </c>
      <c r="M7" s="35" t="s">
        <v>44</v>
      </c>
      <c r="N7" s="35" t="s">
        <v>45</v>
      </c>
    </row>
    <row r="8" ht="20.25" customHeight="1" spans="1:14">
      <c r="A8" s="33">
        <v>1</v>
      </c>
      <c r="B8" s="33">
        <v>2</v>
      </c>
      <c r="C8" s="33">
        <v>3</v>
      </c>
      <c r="D8" s="33">
        <v>4</v>
      </c>
      <c r="E8" s="33">
        <v>5</v>
      </c>
      <c r="F8" s="33">
        <v>6</v>
      </c>
      <c r="G8" s="33">
        <v>7</v>
      </c>
      <c r="H8" s="33">
        <v>8</v>
      </c>
      <c r="I8" s="33">
        <v>9</v>
      </c>
      <c r="J8" s="33">
        <v>10</v>
      </c>
      <c r="K8" s="33">
        <v>11</v>
      </c>
      <c r="L8" s="33">
        <v>12</v>
      </c>
      <c r="M8" s="33">
        <v>13</v>
      </c>
      <c r="N8" s="33">
        <v>14</v>
      </c>
    </row>
    <row r="9" ht="20.25" customHeight="1" spans="1:14">
      <c r="A9" s="23"/>
      <c r="B9" s="23"/>
      <c r="C9" s="23"/>
      <c r="D9" s="34"/>
      <c r="E9" s="34"/>
      <c r="F9" s="34"/>
      <c r="G9" s="34"/>
      <c r="H9" s="34"/>
      <c r="I9" s="34"/>
      <c r="J9" s="34"/>
      <c r="K9" s="34"/>
      <c r="L9" s="34"/>
      <c r="M9" s="34"/>
      <c r="N9" s="34"/>
    </row>
    <row r="10" ht="20.25" customHeight="1" spans="1:14">
      <c r="A10" s="23"/>
      <c r="B10" s="23"/>
      <c r="C10" s="23"/>
      <c r="D10" s="34"/>
      <c r="E10" s="34"/>
      <c r="F10" s="34"/>
      <c r="G10" s="34"/>
      <c r="H10" s="34"/>
      <c r="I10" s="34"/>
      <c r="J10" s="34"/>
      <c r="K10" s="34"/>
      <c r="L10" s="34"/>
      <c r="M10" s="34"/>
      <c r="N10" s="34"/>
    </row>
    <row r="11" ht="20.25" customHeight="1" spans="1:14">
      <c r="A11" s="24" t="s">
        <v>32</v>
      </c>
      <c r="B11" s="24"/>
      <c r="C11" s="24"/>
      <c r="D11" s="34"/>
      <c r="E11" s="34"/>
      <c r="F11" s="34"/>
      <c r="G11" s="34"/>
      <c r="H11" s="34"/>
      <c r="I11" s="34"/>
      <c r="J11" s="34"/>
      <c r="K11" s="34"/>
      <c r="L11" s="34"/>
      <c r="M11" s="34"/>
      <c r="N11" s="34"/>
    </row>
  </sheetData>
  <mergeCells count="14">
    <mergeCell ref="A2:I2"/>
    <mergeCell ref="A3:N3"/>
    <mergeCell ref="A4:H4"/>
    <mergeCell ref="D5:N5"/>
    <mergeCell ref="I6:N6"/>
    <mergeCell ref="A11:C11"/>
    <mergeCell ref="A5:A7"/>
    <mergeCell ref="B5:B7"/>
    <mergeCell ref="C5:C7"/>
    <mergeCell ref="D6:D7"/>
    <mergeCell ref="E6:E7"/>
    <mergeCell ref="F6:F7"/>
    <mergeCell ref="G6:G7"/>
    <mergeCell ref="H6:H7"/>
  </mergeCells>
  <pageMargins left="0.75" right="0.75" top="1" bottom="1" header="0.5" footer="0.5"/>
  <pageSetup paperSize="1" pageOrder="overThenDown" orientation="portrait"/>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K9"/>
  <sheetViews>
    <sheetView showZeros="0" workbookViewId="0">
      <pane ySplit="1" topLeftCell="A2" activePane="bottomLeft" state="frozen"/>
      <selection/>
      <selection pane="bottomLeft" activeCell="A1" sqref="A1"/>
    </sheetView>
  </sheetViews>
  <sheetFormatPr defaultColWidth="8.85" defaultRowHeight="15" customHeight="1"/>
  <cols>
    <col min="1" max="1" width="37.1416666666667" customWidth="1"/>
    <col min="2" max="11" width="17.1416666666667" customWidth="1"/>
  </cols>
  <sheetData>
    <row r="1" customHeight="1" spans="1:11">
      <c r="A1" s="1"/>
      <c r="B1" s="1"/>
      <c r="C1" s="1"/>
      <c r="D1" s="1"/>
      <c r="E1" s="1"/>
      <c r="F1" s="1"/>
      <c r="G1" s="1"/>
      <c r="H1" s="1"/>
      <c r="I1" s="1"/>
      <c r="J1" s="1"/>
      <c r="K1" s="1"/>
    </row>
    <row r="2" ht="24.15" customHeight="1" spans="1:11">
      <c r="A2" s="19"/>
      <c r="B2" s="19"/>
      <c r="C2" s="19"/>
      <c r="D2" s="19"/>
      <c r="E2" s="19"/>
      <c r="F2" s="19"/>
      <c r="G2" s="19"/>
      <c r="H2" s="19"/>
      <c r="I2" s="19"/>
      <c r="J2" s="19"/>
      <c r="K2" s="20" t="s">
        <v>324</v>
      </c>
    </row>
    <row r="3" ht="45.15" customHeight="1" spans="1:11">
      <c r="A3" s="25" t="s">
        <v>325</v>
      </c>
      <c r="B3" s="25"/>
      <c r="C3" s="25"/>
      <c r="D3" s="25"/>
      <c r="E3" s="25"/>
      <c r="F3" s="25"/>
      <c r="G3" s="25"/>
      <c r="H3" s="25"/>
      <c r="I3" s="25"/>
      <c r="J3" s="25"/>
      <c r="K3" s="25"/>
    </row>
    <row r="4" ht="18.75" customHeight="1" spans="1:11">
      <c r="A4" s="19" t="str">
        <f>"单位名称："&amp;"玉溪市江川区供销合作社联合社"</f>
        <v>单位名称：玉溪市江川区供销合作社联合社</v>
      </c>
      <c r="B4" s="19"/>
      <c r="C4" s="19"/>
      <c r="D4" s="19"/>
      <c r="E4" s="19"/>
      <c r="F4" s="19"/>
      <c r="G4" s="19"/>
      <c r="H4" s="19"/>
      <c r="I4" s="19"/>
      <c r="J4" s="19"/>
      <c r="K4" s="20" t="s">
        <v>29</v>
      </c>
    </row>
    <row r="5" ht="22.5" customHeight="1" spans="1:11">
      <c r="A5" s="28" t="s">
        <v>326</v>
      </c>
      <c r="B5" s="28" t="s">
        <v>146</v>
      </c>
      <c r="C5" s="28"/>
      <c r="D5" s="28"/>
      <c r="E5" s="28" t="s">
        <v>327</v>
      </c>
      <c r="F5" s="28"/>
      <c r="G5" s="28"/>
      <c r="H5" s="28"/>
      <c r="I5" s="28"/>
      <c r="J5" s="28"/>
      <c r="K5" s="28"/>
    </row>
    <row r="6" ht="22.5" customHeight="1" spans="1:11">
      <c r="A6" s="28"/>
      <c r="B6" s="28" t="s">
        <v>32</v>
      </c>
      <c r="C6" s="28" t="s">
        <v>35</v>
      </c>
      <c r="D6" s="28" t="s">
        <v>314</v>
      </c>
      <c r="E6" s="29" t="s">
        <v>328</v>
      </c>
      <c r="F6" s="29" t="s">
        <v>329</v>
      </c>
      <c r="G6" s="29" t="s">
        <v>330</v>
      </c>
      <c r="H6" s="29" t="s">
        <v>331</v>
      </c>
      <c r="I6" s="29" t="s">
        <v>332</v>
      </c>
      <c r="J6" s="29" t="s">
        <v>333</v>
      </c>
      <c r="K6" s="29" t="s">
        <v>334</v>
      </c>
    </row>
    <row r="7" ht="18.75" customHeight="1" spans="1:11">
      <c r="A7" s="24" t="s">
        <v>46</v>
      </c>
      <c r="B7" s="24" t="s">
        <v>47</v>
      </c>
      <c r="C7" s="24" t="s">
        <v>48</v>
      </c>
      <c r="D7" s="24" t="s">
        <v>49</v>
      </c>
      <c r="E7" s="24" t="s">
        <v>50</v>
      </c>
      <c r="F7" s="24" t="s">
        <v>51</v>
      </c>
      <c r="G7" s="24" t="s">
        <v>52</v>
      </c>
      <c r="H7" s="24" t="s">
        <v>53</v>
      </c>
      <c r="I7" s="24" t="s">
        <v>54</v>
      </c>
      <c r="J7" s="24" t="s">
        <v>71</v>
      </c>
      <c r="K7" s="24" t="s">
        <v>335</v>
      </c>
    </row>
    <row r="8" ht="18.75" customHeight="1" spans="1:11">
      <c r="A8" s="23"/>
      <c r="B8" s="23"/>
      <c r="C8" s="23"/>
      <c r="D8" s="23"/>
      <c r="E8" s="23"/>
      <c r="F8" s="23"/>
      <c r="G8" s="23"/>
      <c r="H8" s="23"/>
      <c r="I8" s="23"/>
      <c r="J8" s="23"/>
      <c r="K8" s="23"/>
    </row>
    <row r="9" ht="18.75" customHeight="1" spans="1:11">
      <c r="A9" s="24"/>
      <c r="B9" s="23"/>
      <c r="C9" s="23"/>
      <c r="D9" s="23"/>
      <c r="E9" s="23"/>
      <c r="F9" s="23"/>
      <c r="G9" s="23"/>
      <c r="H9" s="23"/>
      <c r="I9" s="23"/>
      <c r="J9" s="23"/>
      <c r="K9" s="23"/>
    </row>
  </sheetData>
  <mergeCells count="5">
    <mergeCell ref="A3:K3"/>
    <mergeCell ref="A4:C4"/>
    <mergeCell ref="B5:D5"/>
    <mergeCell ref="E5:K5"/>
    <mergeCell ref="A5:A6"/>
  </mergeCells>
  <pageMargins left="0.75" right="0.75" top="1" bottom="1" header="0.5" footer="0.5"/>
  <pageSetup paperSize="1" pageOrder="overThenDown" orientation="portrait"/>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J8"/>
  <sheetViews>
    <sheetView showZeros="0" workbookViewId="0">
      <pane ySplit="1" topLeftCell="A2" activePane="bottomLeft" state="frozen"/>
      <selection/>
      <selection pane="bottomLeft" activeCell="A1" sqref="A1"/>
    </sheetView>
  </sheetViews>
  <sheetFormatPr defaultColWidth="8.85" defaultRowHeight="15" customHeight="1" outlineLevelRow="7"/>
  <cols>
    <col min="1" max="10" width="28.575" customWidth="1"/>
  </cols>
  <sheetData>
    <row r="1" customHeight="1" spans="1:10">
      <c r="A1" s="1"/>
      <c r="B1" s="1"/>
      <c r="C1" s="1"/>
      <c r="D1" s="1"/>
      <c r="E1" s="1"/>
      <c r="F1" s="1"/>
      <c r="G1" s="1"/>
      <c r="H1" s="1"/>
      <c r="I1" s="1"/>
      <c r="J1" s="1"/>
    </row>
    <row r="2" ht="18.75" customHeight="1" spans="1:10">
      <c r="A2" s="19"/>
      <c r="B2" s="19"/>
      <c r="C2" s="19"/>
      <c r="D2" s="19"/>
      <c r="E2" s="19"/>
      <c r="F2" s="19"/>
      <c r="G2" s="19"/>
      <c r="H2" s="19"/>
      <c r="I2" s="19"/>
      <c r="J2" s="20" t="s">
        <v>336</v>
      </c>
    </row>
    <row r="3" ht="52.05" customHeight="1" spans="1:10">
      <c r="A3" s="25" t="s">
        <v>337</v>
      </c>
      <c r="B3" s="26"/>
      <c r="C3" s="26"/>
      <c r="D3" s="26"/>
      <c r="E3" s="26"/>
      <c r="F3" s="26"/>
      <c r="G3" s="26"/>
      <c r="H3" s="26"/>
      <c r="I3" s="26"/>
      <c r="J3" s="26"/>
    </row>
    <row r="4" ht="21.3" customHeight="1" spans="1:10">
      <c r="A4" s="19" t="str">
        <f>"单位名称："&amp;"玉溪市江川区供销合作社联合社"</f>
        <v>单位名称：玉溪市江川区供销合作社联合社</v>
      </c>
      <c r="B4" s="19"/>
      <c r="C4" s="19"/>
      <c r="D4" s="27"/>
      <c r="E4" s="27"/>
      <c r="F4" s="27"/>
      <c r="G4" s="27"/>
      <c r="H4" s="27"/>
      <c r="I4" s="27"/>
      <c r="J4" s="27"/>
    </row>
    <row r="5" ht="27.15" customHeight="1" spans="1:10">
      <c r="A5" s="22" t="s">
        <v>326</v>
      </c>
      <c r="B5" s="22" t="s">
        <v>234</v>
      </c>
      <c r="C5" s="22" t="s">
        <v>235</v>
      </c>
      <c r="D5" s="22" t="s">
        <v>236</v>
      </c>
      <c r="E5" s="22" t="s">
        <v>237</v>
      </c>
      <c r="F5" s="22" t="s">
        <v>238</v>
      </c>
      <c r="G5" s="22" t="s">
        <v>239</v>
      </c>
      <c r="H5" s="22" t="s">
        <v>240</v>
      </c>
      <c r="I5" s="22" t="s">
        <v>241</v>
      </c>
      <c r="J5" s="22" t="s">
        <v>242</v>
      </c>
    </row>
    <row r="6" ht="18.75" customHeight="1" spans="1:10">
      <c r="A6" s="22" t="s">
        <v>46</v>
      </c>
      <c r="B6" s="22" t="s">
        <v>47</v>
      </c>
      <c r="C6" s="22" t="s">
        <v>48</v>
      </c>
      <c r="D6" s="22" t="s">
        <v>49</v>
      </c>
      <c r="E6" s="22" t="s">
        <v>50</v>
      </c>
      <c r="F6" s="22" t="s">
        <v>51</v>
      </c>
      <c r="G6" s="22" t="s">
        <v>52</v>
      </c>
      <c r="H6" s="22" t="s">
        <v>53</v>
      </c>
      <c r="I6" s="22" t="s">
        <v>54</v>
      </c>
      <c r="J6" s="22" t="s">
        <v>71</v>
      </c>
    </row>
    <row r="7" ht="18.75" customHeight="1" spans="1:10">
      <c r="A7" s="23"/>
      <c r="B7" s="23"/>
      <c r="C7" s="23"/>
      <c r="D7" s="23"/>
      <c r="E7" s="23"/>
      <c r="F7" s="23"/>
      <c r="G7" s="23"/>
      <c r="H7" s="23"/>
      <c r="I7" s="23"/>
      <c r="J7" s="23"/>
    </row>
    <row r="8" ht="18.75" customHeight="1" spans="1:10">
      <c r="A8" s="23"/>
      <c r="B8" s="23"/>
      <c r="C8" s="23"/>
      <c r="D8" s="23"/>
      <c r="E8" s="23"/>
      <c r="F8" s="23"/>
      <c r="G8" s="23"/>
      <c r="H8" s="23"/>
      <c r="I8" s="23"/>
      <c r="J8" s="23"/>
    </row>
  </sheetData>
  <mergeCells count="2">
    <mergeCell ref="A3:J3"/>
    <mergeCell ref="A4:C4"/>
  </mergeCells>
  <pageMargins left="0.75" right="0.75" top="1" bottom="1" header="0.5" footer="0.5"/>
  <pageSetup paperSize="1" pageOrder="overThenDown" orientation="portrait"/>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H8"/>
  <sheetViews>
    <sheetView showZeros="0" workbookViewId="0">
      <pane ySplit="1" topLeftCell="A2" activePane="bottomLeft" state="frozen"/>
      <selection/>
      <selection pane="bottomLeft" activeCell="A1" sqref="A1"/>
    </sheetView>
  </sheetViews>
  <sheetFormatPr defaultColWidth="8.85" defaultRowHeight="15" customHeight="1" outlineLevelRow="7" outlineLevelCol="7"/>
  <cols>
    <col min="1" max="8" width="28.575" customWidth="1"/>
  </cols>
  <sheetData>
    <row r="1" customHeight="1" spans="1:8">
      <c r="A1" s="1"/>
      <c r="B1" s="1"/>
      <c r="C1" s="1"/>
      <c r="D1" s="1"/>
      <c r="E1" s="1"/>
      <c r="F1" s="1"/>
      <c r="G1" s="1"/>
      <c r="H1" s="1"/>
    </row>
    <row r="2" ht="18.75" customHeight="1" spans="1:8">
      <c r="A2" s="19"/>
      <c r="B2" s="19"/>
      <c r="C2" s="19"/>
      <c r="D2" s="19"/>
      <c r="E2" s="19"/>
      <c r="F2" s="19"/>
      <c r="G2" s="19"/>
      <c r="H2" s="20" t="s">
        <v>338</v>
      </c>
    </row>
    <row r="3" ht="41.4" customHeight="1" spans="1:8">
      <c r="A3" s="21" t="s">
        <v>339</v>
      </c>
      <c r="B3" s="21"/>
      <c r="C3" s="21"/>
      <c r="D3" s="21"/>
      <c r="E3" s="21"/>
      <c r="F3" s="21"/>
      <c r="G3" s="21"/>
      <c r="H3" s="21"/>
    </row>
    <row r="4" ht="18.75" customHeight="1" spans="1:8">
      <c r="A4" s="19" t="str">
        <f>"单位名称："&amp;"玉溪市江川区供销合作社联合社"</f>
        <v>单位名称：玉溪市江川区供销合作社联合社</v>
      </c>
      <c r="B4" s="19"/>
      <c r="C4" s="19"/>
      <c r="D4" s="19"/>
      <c r="E4" s="19"/>
      <c r="F4" s="19"/>
      <c r="G4" s="19"/>
      <c r="H4" s="19"/>
    </row>
    <row r="5" ht="18.75" customHeight="1" spans="1:8">
      <c r="A5" s="22" t="s">
        <v>139</v>
      </c>
      <c r="B5" s="22" t="s">
        <v>340</v>
      </c>
      <c r="C5" s="22" t="s">
        <v>341</v>
      </c>
      <c r="D5" s="22" t="s">
        <v>342</v>
      </c>
      <c r="E5" s="22" t="s">
        <v>310</v>
      </c>
      <c r="F5" s="22" t="s">
        <v>343</v>
      </c>
      <c r="G5" s="22"/>
      <c r="H5" s="22"/>
    </row>
    <row r="6" ht="18.75" customHeight="1" spans="1:8">
      <c r="A6" s="22"/>
      <c r="B6" s="22"/>
      <c r="C6" s="22"/>
      <c r="D6" s="22"/>
      <c r="E6" s="22"/>
      <c r="F6" s="22" t="s">
        <v>311</v>
      </c>
      <c r="G6" s="22" t="s">
        <v>344</v>
      </c>
      <c r="H6" s="22" t="s">
        <v>345</v>
      </c>
    </row>
    <row r="7" ht="18.75" customHeight="1" spans="1:8">
      <c r="A7" s="22" t="s">
        <v>46</v>
      </c>
      <c r="B7" s="22" t="s">
        <v>47</v>
      </c>
      <c r="C7" s="22" t="s">
        <v>48</v>
      </c>
      <c r="D7" s="22" t="s">
        <v>49</v>
      </c>
      <c r="E7" s="22" t="s">
        <v>50</v>
      </c>
      <c r="F7" s="22" t="s">
        <v>51</v>
      </c>
      <c r="G7" s="22" t="s">
        <v>52</v>
      </c>
      <c r="H7" s="22" t="s">
        <v>53</v>
      </c>
    </row>
    <row r="8" ht="18.75" customHeight="1" spans="1:8">
      <c r="A8" s="23"/>
      <c r="B8" s="23"/>
      <c r="C8" s="23"/>
      <c r="D8" s="23"/>
      <c r="E8" s="24"/>
      <c r="F8" s="24"/>
      <c r="G8" s="17"/>
      <c r="H8" s="17"/>
    </row>
  </sheetData>
  <mergeCells count="8">
    <mergeCell ref="A3:H3"/>
    <mergeCell ref="A4:C4"/>
    <mergeCell ref="F5:H5"/>
    <mergeCell ref="A5:A6"/>
    <mergeCell ref="B5:B6"/>
    <mergeCell ref="C5:C6"/>
    <mergeCell ref="D5:D6"/>
    <mergeCell ref="E5:E6"/>
  </mergeCells>
  <pageMargins left="0.75" right="0.75" top="1" bottom="1" header="0.5" footer="0.5"/>
  <pageSetup paperSize="1" pageOrder="overThenDown" orientation="portrait"/>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K11"/>
  <sheetViews>
    <sheetView showZeros="0" workbookViewId="0">
      <pane ySplit="1" topLeftCell="A2" activePane="bottomLeft" state="frozen"/>
      <selection/>
      <selection pane="bottomLeft" activeCell="A1" sqref="A1"/>
    </sheetView>
  </sheetViews>
  <sheetFormatPr defaultColWidth="8.85" defaultRowHeight="15" customHeight="1"/>
  <cols>
    <col min="1" max="1" width="21.425" customWidth="1"/>
    <col min="2" max="3" width="35.7083333333333" customWidth="1"/>
    <col min="4" max="4" width="17.1416666666667" customWidth="1"/>
    <col min="5" max="5" width="28.575" customWidth="1"/>
    <col min="6" max="6" width="17.1416666666667" customWidth="1"/>
    <col min="7" max="7" width="28.575" customWidth="1"/>
    <col min="8" max="11" width="14.2833333333333" customWidth="1"/>
  </cols>
  <sheetData>
    <row r="1" customHeight="1" spans="1:11">
      <c r="A1" s="1"/>
      <c r="B1" s="1"/>
      <c r="C1" s="1"/>
      <c r="D1" s="1"/>
      <c r="E1" s="1"/>
      <c r="F1" s="1"/>
      <c r="G1" s="1"/>
      <c r="H1" s="1"/>
      <c r="I1" s="1"/>
      <c r="J1" s="1"/>
      <c r="K1" s="1"/>
    </row>
    <row r="2" ht="18.75" customHeight="1" spans="1:11">
      <c r="A2" s="2"/>
      <c r="B2" s="2"/>
      <c r="C2" s="2"/>
      <c r="D2" s="2"/>
      <c r="E2" s="2"/>
      <c r="F2" s="2"/>
      <c r="G2" s="2"/>
      <c r="H2" s="3"/>
      <c r="I2" s="3"/>
      <c r="J2" s="3"/>
      <c r="K2" s="3" t="s">
        <v>346</v>
      </c>
    </row>
    <row r="3" ht="45" customHeight="1" spans="1:11">
      <c r="A3" s="4" t="s">
        <v>347</v>
      </c>
      <c r="B3" s="4"/>
      <c r="C3" s="4"/>
      <c r="D3" s="4"/>
      <c r="E3" s="4"/>
      <c r="F3" s="4"/>
      <c r="G3" s="4"/>
      <c r="H3" s="4"/>
      <c r="I3" s="4"/>
      <c r="J3" s="4"/>
      <c r="K3" s="4"/>
    </row>
    <row r="4" ht="18.75" customHeight="1" spans="1:11">
      <c r="A4" s="5" t="str">
        <f>"单位名称："&amp;"玉溪市江川区供销合作社联合社"</f>
        <v>单位名称：玉溪市江川区供销合作社联合社</v>
      </c>
      <c r="B4" s="5"/>
      <c r="C4" s="5"/>
      <c r="D4" s="5"/>
      <c r="E4" s="5"/>
      <c r="F4" s="5"/>
      <c r="G4" s="5"/>
      <c r="H4" s="6"/>
      <c r="I4" s="6"/>
      <c r="J4" s="6"/>
      <c r="K4" s="6" t="s">
        <v>29</v>
      </c>
    </row>
    <row r="5" ht="18.75" customHeight="1" spans="1:11">
      <c r="A5" s="13" t="s">
        <v>216</v>
      </c>
      <c r="B5" s="13" t="s">
        <v>141</v>
      </c>
      <c r="C5" s="13" t="s">
        <v>217</v>
      </c>
      <c r="D5" s="13" t="s">
        <v>142</v>
      </c>
      <c r="E5" s="13" t="s">
        <v>143</v>
      </c>
      <c r="F5" s="13" t="s">
        <v>218</v>
      </c>
      <c r="G5" s="13" t="s">
        <v>145</v>
      </c>
      <c r="H5" s="13" t="s">
        <v>32</v>
      </c>
      <c r="I5" s="13" t="s">
        <v>348</v>
      </c>
      <c r="J5" s="13"/>
      <c r="K5" s="13"/>
    </row>
    <row r="6" ht="18.75" customHeight="1" spans="1:11">
      <c r="A6" s="13"/>
      <c r="B6" s="13"/>
      <c r="C6" s="13"/>
      <c r="D6" s="13"/>
      <c r="E6" s="13"/>
      <c r="F6" s="13"/>
      <c r="G6" s="13"/>
      <c r="H6" s="13"/>
      <c r="I6" s="13" t="s">
        <v>35</v>
      </c>
      <c r="J6" s="13" t="s">
        <v>36</v>
      </c>
      <c r="K6" s="13" t="s">
        <v>37</v>
      </c>
    </row>
    <row r="7" ht="22.65" customHeight="1" spans="1:11">
      <c r="A7" s="13"/>
      <c r="B7" s="13"/>
      <c r="C7" s="13"/>
      <c r="D7" s="13"/>
      <c r="E7" s="13"/>
      <c r="F7" s="13"/>
      <c r="G7" s="13"/>
      <c r="H7" s="13"/>
      <c r="I7" s="13"/>
      <c r="J7" s="13"/>
      <c r="K7" s="13"/>
    </row>
    <row r="8" ht="18.75" customHeight="1" spans="1:11">
      <c r="A8" s="14" t="s">
        <v>46</v>
      </c>
      <c r="B8" s="14">
        <v>2</v>
      </c>
      <c r="C8" s="14">
        <v>3</v>
      </c>
      <c r="D8" s="14">
        <v>4</v>
      </c>
      <c r="E8" s="14">
        <v>5</v>
      </c>
      <c r="F8" s="14">
        <v>6</v>
      </c>
      <c r="G8" s="14">
        <v>7</v>
      </c>
      <c r="H8" s="14">
        <v>8</v>
      </c>
      <c r="I8" s="14">
        <v>9</v>
      </c>
      <c r="J8" s="14">
        <v>10</v>
      </c>
      <c r="K8" s="14">
        <v>11</v>
      </c>
    </row>
    <row r="9" ht="20.25" customHeight="1" spans="1:11">
      <c r="A9" s="15"/>
      <c r="B9" s="16"/>
      <c r="C9" s="15"/>
      <c r="D9" s="15"/>
      <c r="E9" s="15"/>
      <c r="F9" s="15"/>
      <c r="G9" s="15"/>
      <c r="H9" s="17"/>
      <c r="I9" s="17"/>
      <c r="J9" s="17"/>
      <c r="K9" s="17"/>
    </row>
    <row r="10" ht="20.25" customHeight="1" spans="1:11">
      <c r="A10" s="15"/>
      <c r="B10" s="16"/>
      <c r="C10" s="15"/>
      <c r="D10" s="15"/>
      <c r="E10" s="15"/>
      <c r="F10" s="15"/>
      <c r="G10" s="15"/>
      <c r="H10" s="17"/>
      <c r="I10" s="17"/>
      <c r="J10" s="17"/>
      <c r="K10" s="17"/>
    </row>
    <row r="11" ht="20.25" customHeight="1" spans="1:11">
      <c r="A11" s="18" t="s">
        <v>32</v>
      </c>
      <c r="B11" s="18"/>
      <c r="C11" s="18"/>
      <c r="D11" s="18"/>
      <c r="E11" s="18"/>
      <c r="F11" s="18"/>
      <c r="G11" s="18"/>
      <c r="H11" s="17"/>
      <c r="I11" s="17"/>
      <c r="J11" s="17"/>
      <c r="K11" s="17"/>
    </row>
  </sheetData>
  <mergeCells count="15">
    <mergeCell ref="A3:K3"/>
    <mergeCell ref="A4:G4"/>
    <mergeCell ref="I5:K5"/>
    <mergeCell ref="A11:G11"/>
    <mergeCell ref="A5:A7"/>
    <mergeCell ref="B5:B7"/>
    <mergeCell ref="C5:C7"/>
    <mergeCell ref="D5:D7"/>
    <mergeCell ref="E5:E7"/>
    <mergeCell ref="F5:F7"/>
    <mergeCell ref="G5:G7"/>
    <mergeCell ref="H5:H7"/>
    <mergeCell ref="I6:I7"/>
    <mergeCell ref="J6:J7"/>
    <mergeCell ref="K6:K7"/>
  </mergeCells>
  <pageMargins left="0.75" right="0.75" top="1" bottom="1" header="0.5" footer="0.5"/>
  <pageSetup paperSize="1" pageOrder="overThenDown" orientation="portrait"/>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G10"/>
  <sheetViews>
    <sheetView showZeros="0" workbookViewId="0">
      <pane ySplit="1" topLeftCell="A2" activePane="bottomLeft" state="frozen"/>
      <selection/>
      <selection pane="bottomLeft" activeCell="A1" sqref="A1"/>
    </sheetView>
  </sheetViews>
  <sheetFormatPr defaultColWidth="8.85" defaultRowHeight="15" customHeight="1" outlineLevelCol="6"/>
  <cols>
    <col min="1" max="1" width="35.7083333333333" customWidth="1"/>
    <col min="2" max="2" width="21.425" customWidth="1"/>
    <col min="3" max="3" width="35.7083333333333" customWidth="1"/>
    <col min="4" max="4" width="21.425" customWidth="1"/>
    <col min="5" max="7" width="17.1416666666667" customWidth="1"/>
  </cols>
  <sheetData>
    <row r="1" customHeight="1" spans="1:7">
      <c r="A1" s="1"/>
      <c r="B1" s="1"/>
      <c r="C1" s="1"/>
      <c r="D1" s="1"/>
      <c r="E1" s="1"/>
      <c r="F1" s="1"/>
      <c r="G1" s="1"/>
    </row>
    <row r="2" ht="18.75" customHeight="1" spans="1:7">
      <c r="A2" s="2"/>
      <c r="B2" s="2"/>
      <c r="C2" s="2"/>
      <c r="D2" s="2"/>
      <c r="E2" s="3"/>
      <c r="F2" s="3"/>
      <c r="G2" s="3" t="s">
        <v>349</v>
      </c>
    </row>
    <row r="3" ht="45" customHeight="1" spans="1:7">
      <c r="A3" s="4" t="s">
        <v>350</v>
      </c>
      <c r="B3" s="4"/>
      <c r="C3" s="4"/>
      <c r="D3" s="4"/>
      <c r="E3" s="4"/>
      <c r="F3" s="4"/>
      <c r="G3" s="4"/>
    </row>
    <row r="4" ht="24.15" customHeight="1" spans="1:7">
      <c r="A4" s="5" t="str">
        <f>"单位名称："&amp;"玉溪市江川区供销合作社联合社"</f>
        <v>单位名称：玉溪市江川区供销合作社联合社</v>
      </c>
      <c r="B4" s="5"/>
      <c r="C4" s="5"/>
      <c r="D4" s="5"/>
      <c r="E4" s="6"/>
      <c r="F4" s="6"/>
      <c r="G4" s="6" t="s">
        <v>29</v>
      </c>
    </row>
    <row r="5" ht="18.75" customHeight="1" spans="1:7">
      <c r="A5" s="7" t="s">
        <v>217</v>
      </c>
      <c r="B5" s="7" t="s">
        <v>216</v>
      </c>
      <c r="C5" s="7" t="s">
        <v>141</v>
      </c>
      <c r="D5" s="7" t="s">
        <v>351</v>
      </c>
      <c r="E5" s="7" t="s">
        <v>35</v>
      </c>
      <c r="F5" s="7"/>
      <c r="G5" s="7"/>
    </row>
    <row r="6" ht="18.75" customHeight="1" spans="1:7">
      <c r="A6" s="7"/>
      <c r="B6" s="7"/>
      <c r="C6" s="7"/>
      <c r="D6" s="7"/>
      <c r="E6" s="7">
        <v>2025</v>
      </c>
      <c r="F6" s="7">
        <v>2026</v>
      </c>
      <c r="G6" s="7">
        <v>2027</v>
      </c>
    </row>
    <row r="7" ht="22.65" customHeight="1" spans="1:7">
      <c r="A7" s="7"/>
      <c r="B7" s="7"/>
      <c r="C7" s="7"/>
      <c r="D7" s="7"/>
      <c r="E7" s="7"/>
      <c r="F7" s="7"/>
      <c r="G7" s="7"/>
    </row>
    <row r="8" ht="18.75" customHeight="1" spans="1:7">
      <c r="A8" s="8" t="s">
        <v>46</v>
      </c>
      <c r="B8" s="8">
        <v>2</v>
      </c>
      <c r="C8" s="8">
        <v>3</v>
      </c>
      <c r="D8" s="8">
        <v>4</v>
      </c>
      <c r="E8" s="8">
        <v>5</v>
      </c>
      <c r="F8" s="8">
        <v>6</v>
      </c>
      <c r="G8" s="8">
        <v>7</v>
      </c>
    </row>
    <row r="9" ht="20.25" customHeight="1" spans="1:7">
      <c r="A9" s="9" t="s">
        <v>56</v>
      </c>
      <c r="B9" s="9" t="s">
        <v>222</v>
      </c>
      <c r="C9" s="10" t="s">
        <v>221</v>
      </c>
      <c r="D9" s="9" t="s">
        <v>352</v>
      </c>
      <c r="E9" s="11">
        <v>50000</v>
      </c>
      <c r="F9" s="11"/>
      <c r="G9" s="11"/>
    </row>
    <row r="10" ht="20.25" customHeight="1" spans="1:7">
      <c r="A10" s="12" t="s">
        <v>32</v>
      </c>
      <c r="B10" s="12"/>
      <c r="C10" s="12"/>
      <c r="D10" s="12"/>
      <c r="E10" s="11">
        <v>50000</v>
      </c>
      <c r="F10" s="11"/>
      <c r="G10" s="11"/>
    </row>
  </sheetData>
  <mergeCells count="11">
    <mergeCell ref="A3:G3"/>
    <mergeCell ref="A4:D4"/>
    <mergeCell ref="E5:G5"/>
    <mergeCell ref="A10:D10"/>
    <mergeCell ref="A5:A7"/>
    <mergeCell ref="B5:B7"/>
    <mergeCell ref="C5:C7"/>
    <mergeCell ref="D5:D7"/>
    <mergeCell ref="E6:E7"/>
    <mergeCell ref="F6:F7"/>
    <mergeCell ref="G6:G7"/>
  </mergeCells>
  <pageMargins left="0.75" right="0.75" top="1" bottom="1" header="0.5" footer="0.5"/>
  <pageSetup paperSize="1" pageOrder="overThenDown" orientation="portrait"/>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17</vt:i4>
      </vt:variant>
    </vt:vector>
  </HeadingPairs>
  <TitlesOfParts>
    <vt:vector size="17" baseType="lpstr">
      <vt:lpstr>部门财务收支预算总表01-1</vt:lpstr>
      <vt:lpstr>部门收入预算表01-2</vt:lpstr>
      <vt:lpstr>部门支出预算表01-3</vt:lpstr>
      <vt:lpstr>部门财政拨款收支预算总表02-1</vt:lpstr>
      <vt:lpstr>一般公共预算支出预算表02-2</vt:lpstr>
      <vt:lpstr>一般公共预算“三公”经费支出预算表 03</vt:lpstr>
      <vt:lpstr>部门基本支出预算表04</vt:lpstr>
      <vt:lpstr>部门项目支出预算表05-1</vt:lpstr>
      <vt:lpstr>部门项目支出绩效目标表05-2</vt:lpstr>
      <vt:lpstr>部门政府性基金预算支出预算表06</vt:lpstr>
      <vt:lpstr>部门政府采购预算表07</vt:lpstr>
      <vt:lpstr>部门政府购买服务预算表08</vt:lpstr>
      <vt:lpstr>对下转移支付预算表09-1</vt:lpstr>
      <vt:lpstr>对下转移支付绩效目标表09-2</vt:lpstr>
      <vt:lpstr>新增资产配置表10</vt:lpstr>
      <vt:lpstr>上级补助项目支出预算表11</vt:lpstr>
      <vt:lpstr>部门项目中期规划预算表12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青语</cp:lastModifiedBy>
  <dcterms:created xsi:type="dcterms:W3CDTF">2025-04-22T07:17:00Z</dcterms:created>
  <dcterms:modified xsi:type="dcterms:W3CDTF">2025-04-22T08:08:25Z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53ABE08F9B954EBE9F2C4BCE6372B76F_12</vt:lpwstr>
  </property>
  <property fmtid="{D5CDD505-2E9C-101B-9397-08002B2CF9AE}" pid="3" name="KSOProductBuildVer">
    <vt:lpwstr>2052-12.1.0.19302</vt:lpwstr>
  </property>
</Properties>
</file>