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3" activeTab="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<sst xmlns="http://schemas.openxmlformats.org/spreadsheetml/2006/main" count="1117" uniqueCount="411">
  <si>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</si>
  <si>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</si>
  <si>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</si>
  <si>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</si>
  <si>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</si>
  <si>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</si>
  <si>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</si>
  <si>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</si>
  <si>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</si>
  <si>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</si>
  <si>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</si>
  <si>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</si>
  <si>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</si>
  <si>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</si>
  <si>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</si>
  <si>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</si>
  <si>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</si>
  <si>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</si>
  <si>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</si>
  <si>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</si>
  <si>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</si>
  <si>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</si>
  <si>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</si>
  <si>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</si>
  <si>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</si>
  <si>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</si>
  <si>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</si>
  <si>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</si>
  <si>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</si>
  <si>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</si>
  <si>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</si>
  <si>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</si>
  <si>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</si>
  <si>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</si>
  <si>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</si>
  <si>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</si>
  <si>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</si>
  <si>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</si>
  <si>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</si>
  <si>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</si>
  <si>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</si>
  <si>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</si>
  <si>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</si>
  <si>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</si>
  <si>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</si>
  <si>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</si>
  <si>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</si>
  <si>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</si>
  <si>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</si>
  <si>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</si>
  <si>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</si>
  <si>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</si>
  <si>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</si>
  <si>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</si>
  <si>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</si>
  <si>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124</t>
  </si>
  <si>
    <t>玉溪市江川区工业商贸和信息化局</t>
  </si>
  <si>
    <t>124001</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</si>
  <si>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</si>
  <si>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</si>
  <si>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</si>
  <si>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</si>
  <si>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</si>
  <si>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</si>
  <si>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</si>
  <si>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</si>
  <si>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</si>
  <si>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</si>
  <si>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</si>
  <si>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</si>
  <si>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</si>
  <si>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</si>
  <si>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206</t>
  </si>
  <si>
    <t>科学技术支出</t>
  </si>
  <si>
    <t>20699</t>
  </si>
  <si>
    <t>其他科学技术支出</t>
  </si>
  <si>
    <t>2069999</t>
  </si>
  <si>
    <t>208</t>
  </si>
  <si>
    <t>社会保障和就业支出</t>
  </si>
  <si>
    <t>20805</t>
  </si>
  <si>
    <t>行政事业单位养老支出</t>
  </si>
  <si>
    <t>2080501</t>
  </si>
  <si>
    <t>行政单位离退休</t>
  </si>
  <si>
    <t>2080502</t>
  </si>
  <si>
    <t>事业单位离退休</t>
  </si>
  <si>
    <t>2080503</t>
  </si>
  <si>
    <t>离退休人员管理机构</t>
  </si>
  <si>
    <t>2080505</t>
  </si>
  <si>
    <t>机关事业单位基本养老保险缴费支出</t>
  </si>
  <si>
    <t>20806</t>
  </si>
  <si>
    <t>企业改革补助</t>
  </si>
  <si>
    <t>2080699</t>
  </si>
  <si>
    <t>其他企业改革发展补助</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</si>
  <si>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</si>
  <si>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</si>
  <si>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</si>
  <si>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</si>
  <si>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</si>
  <si>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</si>
  <si>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</si>
  <si>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</si>
  <si>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</si>
  <si>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</si>
  <si>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</si>
  <si>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</si>
  <si>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</si>
  <si>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</si>
  <si>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</si>
  <si>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</si>
  <si>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215</t>
  </si>
  <si>
    <t>资源勘探工业信息等支出</t>
  </si>
  <si>
    <t>21505</t>
  </si>
  <si>
    <t>工业和信息产业</t>
  </si>
  <si>
    <t>2150501</t>
  </si>
  <si>
    <t>行政运行</t>
  </si>
  <si>
    <t>2150599</t>
  </si>
  <si>
    <t>其他工业和信息产业支出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</si>
  <si>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</si>
  <si>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</si>
  <si>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</si>
  <si>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</si>
  <si>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</si>
  <si>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</si>
  <si>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</si>
  <si>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</si>
  <si>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</si>
  <si>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</si>
  <si>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</si>
  <si>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</si>
  <si>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</si>
  <si>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</si>
  <si>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</si>
  <si>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</si>
  <si>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</si>
  <si>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</si>
  <si>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</si>
  <si>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</si>
  <si>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</si>
  <si>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</si>
  <si>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</si>
  <si>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</si>
  <si>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</si>
  <si>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</si>
  <si>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</si>
  <si>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</si>
  <si>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</si>
  <si>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</si>
  <si>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</si>
  <si>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</si>
  <si>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</si>
  <si>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</si>
  <si>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</si>
  <si>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</si>
  <si>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</si>
  <si>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</si>
  <si>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</si>
  <si>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</si>
  <si>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</si>
  <si>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</si>
  <si>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</si>
  <si>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</si>
  <si>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</si>
  <si>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</si>
  <si>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</si>
  <si>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</si>
  <si>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</si>
  <si>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</si>
  <si>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530421210000000016285</t>
  </si>
  <si>
    <t>行政人员支出工资</t>
  </si>
  <si>
    <t>30101</t>
  </si>
  <si>
    <t>基本工资</t>
  </si>
  <si>
    <t>30102</t>
  </si>
  <si>
    <t>津贴补贴</t>
  </si>
  <si>
    <t>30103</t>
  </si>
  <si>
    <t>奖金</t>
  </si>
  <si>
    <t>530421210000000016286</t>
  </si>
  <si>
    <t>事业人员支出工资</t>
  </si>
  <si>
    <t>30107</t>
  </si>
  <si>
    <t>绩效工资</t>
  </si>
  <si>
    <t>530421210000000016287</t>
  </si>
  <si>
    <t>社会保障缴费</t>
  </si>
  <si>
    <t>30108</t>
  </si>
  <si>
    <t>机关事业单位基本养老保险缴费</t>
  </si>
  <si>
    <t>30110</t>
  </si>
  <si>
    <t>职工基本医疗保险缴费</t>
  </si>
  <si>
    <t>30111</t>
  </si>
  <si>
    <t>公务员医疗补助缴费</t>
  </si>
  <si>
    <t>30112</t>
  </si>
  <si>
    <t>其他社会保障缴费</t>
  </si>
  <si>
    <t>530421210000000016288</t>
  </si>
  <si>
    <t>30113</t>
  </si>
  <si>
    <t>530421210000000016291</t>
  </si>
  <si>
    <t>行政人员公务交通补贴</t>
  </si>
  <si>
    <t>30239</t>
  </si>
  <si>
    <t>其他交通费用</t>
  </si>
  <si>
    <t>530421210000000016292</t>
  </si>
  <si>
    <t>工会经费</t>
  </si>
  <si>
    <t>30228</t>
  </si>
  <si>
    <t>530421210000000016293</t>
  </si>
  <si>
    <t>一般公用经费</t>
  </si>
  <si>
    <t>30299</t>
  </si>
  <si>
    <t>其他商品和服务支出</t>
  </si>
  <si>
    <t>30201</t>
  </si>
  <si>
    <t>办公费</t>
  </si>
  <si>
    <t>30205</t>
  </si>
  <si>
    <t>水费</t>
  </si>
  <si>
    <t>30206</t>
  </si>
  <si>
    <t>电费</t>
  </si>
  <si>
    <t>30207</t>
  </si>
  <si>
    <t>邮电费</t>
  </si>
  <si>
    <t>30211</t>
  </si>
  <si>
    <t>差旅费</t>
  </si>
  <si>
    <t>30213</t>
  </si>
  <si>
    <t>维修（护）费</t>
  </si>
  <si>
    <t>30215</t>
  </si>
  <si>
    <t>会议费</t>
  </si>
  <si>
    <t>530421221100000439408</t>
  </si>
  <si>
    <t>30217</t>
  </si>
  <si>
    <t>530421231100001408263</t>
  </si>
  <si>
    <t>奖励性绩效（地方）</t>
  </si>
  <si>
    <t>530421231100001408264</t>
  </si>
  <si>
    <t>其他刚性支出</t>
  </si>
  <si>
    <t>530421231100001408266</t>
  </si>
  <si>
    <t>福利费</t>
  </si>
  <si>
    <t>30229</t>
  </si>
  <si>
    <t>530421231100001408294</t>
  </si>
  <si>
    <t>培训费</t>
  </si>
  <si>
    <t>30216</t>
  </si>
  <si>
    <t>530421241100002411141</t>
  </si>
  <si>
    <t>奖励性绩效工资（考核）</t>
  </si>
  <si>
    <t>530421241100002444522</t>
  </si>
  <si>
    <t>离退休生活补助</t>
  </si>
  <si>
    <t>30305</t>
  </si>
  <si>
    <t>生活补助</t>
  </si>
  <si>
    <t>530421251100003578986</t>
  </si>
  <si>
    <t>特殊人群（离休）医疗经费</t>
  </si>
  <si>
    <t>30307</t>
  </si>
  <si>
    <t>医疗费补助</t>
  </si>
  <si>
    <t>530421251100003579392</t>
  </si>
  <si>
    <t>特殊人群（伤残军人）医疗经费</t>
  </si>
  <si>
    <t>530421251100003585516</t>
  </si>
  <si>
    <t>遗属补助经费</t>
  </si>
  <si>
    <t>预算05-1表</t>
  </si>
  <si>
    <t>2025年部门项目支出预算表</t>
  </si>
  <si>
    <t>项目分类</t>
  </si>
  <si>
    <t>项目单位</t>
  </si>
  <si>
    <t>经济科目编码</t>
  </si>
  <si>
    <t>本年拨款</t>
  </si>
  <si>
    <t>其中：本次下达</t>
  </si>
  <si>
    <t>老干部支部书记、老干部委员岗位补贴经费</t>
  </si>
  <si>
    <t>311 专项业务类</t>
  </si>
  <si>
    <t>530421231100001110233</t>
  </si>
  <si>
    <t>煤业集团国企改革专项资金</t>
  </si>
  <si>
    <t>530421241100002778034</t>
  </si>
  <si>
    <t>31204</t>
  </si>
  <si>
    <t>费用补贴</t>
  </si>
  <si>
    <t>人大选举补助经费</t>
  </si>
  <si>
    <t>530421221100000892820</t>
  </si>
  <si>
    <t>四上企业培育壮大工作经费</t>
  </si>
  <si>
    <t>530421221100000790615</t>
  </si>
  <si>
    <t>专户利息资金</t>
  </si>
  <si>
    <t>530421251100003616191</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</si>
  <si>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</si>
  <si>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</si>
  <si>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</si>
  <si>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</si>
  <si>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</si>
  <si>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</si>
  <si>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</si>
  <si>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</si>
  <si>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</si>
  <si>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</si>
  <si>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</si>
  <si>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</si>
  <si>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全面摸清、动态掌握本辖区、本行业企业发展状况，梳理企业存在问题、困难，帮助企业协调解决，指导企业上规入库。建立“四上企业”培育库，对有一定规模、符合产业政策、成长性好的企业，作为重点培育对象，实施动态监测和管理服务。</t>
  </si>
  <si>
    <t>产出指标</t>
  </si>
  <si>
    <t>数量指标</t>
  </si>
  <si>
    <t>补助数量</t>
  </si>
  <si>
    <t>=</t>
  </si>
  <si>
    <t>家</t>
  </si>
  <si>
    <t>定量指标</t>
  </si>
  <si>
    <t>分别拨付宁海街道、星云街道、 江城镇、前卫镇、九溪镇、安化乡、雄关乡、工业园区、区工信局</t>
  </si>
  <si>
    <t>时效指标</t>
  </si>
  <si>
    <t>资金拨付及时率</t>
  </si>
  <si>
    <t>100</t>
  </si>
  <si>
    <t>%</t>
  </si>
  <si>
    <t>资金拨付的及时性</t>
  </si>
  <si>
    <t>成本指标</t>
  </si>
  <si>
    <t>经济成本指标</t>
  </si>
  <si>
    <t>万元</t>
  </si>
  <si>
    <t>经区领导同意设立“四上企业培育壮大工作经费”，用于乡镇、街道、工业园区、区工信局开展培育壮大四上企业工作经费支出，为江川经济社会增长培育新的增长点。</t>
  </si>
  <si>
    <t>效益指标</t>
  </si>
  <si>
    <t>社会效益</t>
  </si>
  <si>
    <t>促进全区经济高质量发展</t>
  </si>
  <si>
    <t>&gt;</t>
  </si>
  <si>
    <t>上升</t>
  </si>
  <si>
    <t>定性指标</t>
  </si>
  <si>
    <t>进一步加大我区对培育新增企业入库工作的力度</t>
  </si>
  <si>
    <t>满意度指标</t>
  </si>
  <si>
    <t>服务对象满意度</t>
  </si>
  <si>
    <t>单位满意度调查</t>
  </si>
  <si>
    <t>单位满意度问卷调查</t>
  </si>
  <si>
    <t>2025年单位专户利息资金</t>
  </si>
  <si>
    <t>专户利息收入</t>
  </si>
  <si>
    <t>120</t>
  </si>
  <si>
    <t>元</t>
  </si>
  <si>
    <t>单位专户利息收入预计</t>
  </si>
  <si>
    <t>专户个数</t>
  </si>
  <si>
    <t>个</t>
  </si>
  <si>
    <t>单位开设专户个数</t>
  </si>
  <si>
    <t>资金支付及时率</t>
  </si>
  <si>
    <t>及时足额上缴区财政</t>
  </si>
  <si>
    <t>经济效益</t>
  </si>
  <si>
    <t>资金合理使用</t>
  </si>
  <si>
    <t>有效维护</t>
  </si>
  <si>
    <t>有利于有效维护财政资金合理使用和管理</t>
  </si>
  <si>
    <t>资金使用满意度调查</t>
  </si>
  <si>
    <t>99</t>
  </si>
  <si>
    <t>进行资金资金使用满意度问卷调查</t>
  </si>
  <si>
    <t>开展好江川区工信局离退休人员党支部的服务管理工作、有序有效组织离退休干部发挥好作用，为当地经济社会发展发挥余热、再作奉献，增添正能量。</t>
  </si>
  <si>
    <t>补助人数</t>
  </si>
  <si>
    <t>人</t>
  </si>
  <si>
    <t>支部书记1人、委员2人</t>
  </si>
  <si>
    <t>补助时间</t>
  </si>
  <si>
    <t>12</t>
  </si>
  <si>
    <t>月</t>
  </si>
  <si>
    <t>补贴发放时间为12个月</t>
  </si>
  <si>
    <t>0.288</t>
  </si>
  <si>
    <t>支部书记岗位补贴标准为120 元/人·月，委员岗位补贴标准为60元/人·月</t>
  </si>
  <si>
    <t>离退休人员党支部的服务管理工作</t>
  </si>
  <si>
    <t>进一步做好新时代离退休干部的服务管理工作</t>
  </si>
  <si>
    <t>服务离退休人员满意度调查</t>
  </si>
  <si>
    <t>&gt;=</t>
  </si>
  <si>
    <t>对离退休人员进行满意度问卷调查</t>
  </si>
  <si>
    <t>根据国办发[2005]60号《国务院办公厅转发国资委关于进一步规范国有企业改制工作实施意见的通知》，结合玉溪市江川区上头营煤业有限公司上报的国企改革专项资金拨款申请，为确保改革后职工及退休人员的合法权益得到保障，特申请拨付上头营煤业有限公司2023年12月及2024年工资、社保费、住房公积金、退休人员病故其配偶上次性生活补助费、水电费等资金共计587,000元。待资金到位后，我单位将及时足额进行拨付。</t>
  </si>
  <si>
    <t>补助资金</t>
  </si>
  <si>
    <t>550000</t>
  </si>
  <si>
    <t>拨付上头营煤业有限公司2023年12月及2024年工资、社保费、住房公积金、退休人员病故其配偶上次性生活补助费、水电费等资金共计587,000元</t>
  </si>
  <si>
    <t>资金到位后、及时足额进行拨付</t>
  </si>
  <si>
    <t>生活状况改善</t>
  </si>
  <si>
    <t>改革后职工及退休人员生活状况得到改善</t>
  </si>
  <si>
    <t>维护政府公信力</t>
  </si>
  <si>
    <t>稳定社会期，维护政府公信力</t>
  </si>
  <si>
    <t>确保改革后职工及退休人员的合法权益得到保障，稳定了社会预期，维护了政府公信力</t>
  </si>
  <si>
    <t>企业满意度调查</t>
  </si>
  <si>
    <t>对企业满意度进行问卷调查</t>
  </si>
  <si>
    <t>补助金额</t>
  </si>
  <si>
    <t>12005</t>
  </si>
  <si>
    <t>政策宣传次数</t>
  </si>
  <si>
    <t>选举工作政策宣传次数</t>
  </si>
  <si>
    <t>次</t>
  </si>
  <si>
    <t>人大选举工作政策宣传次数</t>
  </si>
  <si>
    <t>质量指标</t>
  </si>
  <si>
    <t>工作完成率</t>
  </si>
  <si>
    <t>确保选举工作圆满完成</t>
  </si>
  <si>
    <t>工作顺利推进</t>
  </si>
  <si>
    <t>选举工作顺利推进</t>
  </si>
  <si>
    <t>群众满意度调查</t>
  </si>
  <si>
    <t>98</t>
  </si>
  <si>
    <t>预算06表</t>
  </si>
  <si>
    <t>2025年部门政府性基金预算支出预算表</t>
  </si>
  <si>
    <t>政府性基金预算支出</t>
  </si>
  <si>
    <t>注：本单位无此事项，此表为空表。</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</si>
  <si>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</si>
  <si>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</si>
  <si>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</si>
  <si>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</si>
  <si>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</si>
  <si>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</si>
  <si>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</si>
  <si>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</si>
  <si>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</si>
  <si>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</si>
  <si>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</si>
  <si>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</si>
  <si>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复印纸</t>
  </si>
  <si>
    <t>件</t>
  </si>
  <si>
    <t>预算08表</t>
  </si>
  <si>
    <t>2025年部门政府购买服务预算表</t>
  </si>
  <si>
    <t>政府购买服务项目</t>
  </si>
  <si>
    <t>政府购买服务目录</t>
  </si>
  <si>
    <t>政府购买服务指导性目录代码</t>
  </si>
  <si>
    <t>预算09-1表</t>
  </si>
  <si>
    <t>2025年对下转移支付预算表</t>
  </si>
  <si>
    <t>单位名称（项目）</t>
  </si>
  <si>
    <t>地区</t>
  </si>
  <si>
    <t>星云街道</t>
  </si>
  <si>
    <t>宁海街道</t>
  </si>
  <si>
    <t>江城镇</t>
  </si>
  <si>
    <t>前卫镇</t>
  </si>
  <si>
    <t>九溪镇</t>
  </si>
  <si>
    <t>雄关乡</t>
  </si>
  <si>
    <t>安化彝族乡</t>
  </si>
  <si>
    <t>11</t>
  </si>
  <si>
    <t>预算09-2表</t>
  </si>
  <si>
    <t>2025年对下转移支付绩效目标表</t>
  </si>
  <si>
    <t>预算10表</t>
  </si>
  <si>
    <t>2025年新增资产配置表</t>
  </si>
  <si>
    <t>资产类别</t>
  </si>
  <si>
    <t>资产分类代码.名称</t>
  </si>
  <si>
    <t>资产名称</t>
  </si>
  <si>
    <t>财政部门批复数（元）</t>
  </si>
  <si>
    <t>单价</t>
  </si>
  <si>
    <t>金额</t>
  </si>
  <si>
    <t>预算11表</t>
  </si>
  <si>
    <t>2025年上级补助项目支出预算表</t>
  </si>
  <si>
    <t>上级补助</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</si>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</sst>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7">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sz val="11"/>
      <color rgb="FF0F0F0F"/>
      <name val="宋体"/>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7"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5" fillId="0" borderId="0" applyNumberFormat="0" applyFill="0" applyBorder="0" applyAlignment="0" applyProtection="0">
      <alignment vertical="center"/>
    </xf>
    <xf numFmtId="0" fontId="26" fillId="3" borderId="10" applyNumberFormat="0" applyAlignment="0" applyProtection="0">
      <alignment vertical="center"/>
    </xf>
    <xf numFmtId="0" fontId="27" fillId="4" borderId="11" applyNumberFormat="0" applyAlignment="0" applyProtection="0">
      <alignment vertical="center"/>
    </xf>
    <xf numFmtId="0" fontId="28" fillId="4" borderId="10" applyNumberFormat="0" applyAlignment="0" applyProtection="0">
      <alignment vertical="center"/>
    </xf>
    <xf numFmtId="0" fontId="29" fillId="5" borderId="12" applyNumberFormat="0" applyAlignment="0" applyProtection="0">
      <alignment vertical="center"/>
    </xf>
    <xf numFmtId="0" fontId="30" fillId="0" borderId="13" applyNumberFormat="0" applyFill="0" applyAlignment="0" applyProtection="0">
      <alignment vertical="center"/>
    </xf>
    <xf numFmtId="0" fontId="31" fillId="0" borderId="14"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cellStyleXfs>
  <cellXfs count="79">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49" fontId="9"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11" fillId="0" borderId="2" xfId="0" applyFont="1" applyBorder="1" applyAlignment="1">
      <alignment horizontal="center" vertical="center"/>
    </xf>
    <xf numFmtId="49" fontId="4"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2"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right" vertical="center" wrapText="1"/>
    </xf>
    <xf numFmtId="176" fontId="3" fillId="0" borderId="1" xfId="50" applyNumberFormat="1" applyFont="1" applyBorder="1" applyAlignment="1">
      <alignment horizontal="center" vertical="center" wrapText="1"/>
    </xf>
    <xf numFmtId="49" fontId="13"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0" fontId="0" fillId="0" borderId="3" xfId="0" applyFont="1" applyBorder="1">
      <alignment vertical="top"/>
    </xf>
    <xf numFmtId="49" fontId="3" fillId="0" borderId="1" xfId="50" applyNumberFormat="1" applyFont="1" applyBorder="1" applyAlignment="1">
      <alignment horizontal="left" vertical="center" wrapText="1" indent="1"/>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0" fontId="13" fillId="0" borderId="0" xfId="0" applyFont="1" applyAlignment="1">
      <alignment horizontal="center" vertical="center"/>
    </xf>
    <xf numFmtId="0" fontId="8" fillId="0" borderId="0" xfId="0" applyFont="1" applyAlignment="1"/>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5" fillId="0" borderId="0" xfId="0" applyFont="1" applyAlignment="1">
      <alignment horizontal="center" vertical="center"/>
    </xf>
    <xf numFmtId="0" fontId="3" fillId="0" borderId="2" xfId="0" applyFont="1" applyBorder="1" applyAlignment="1">
      <alignment horizontal="left" vertical="center"/>
    </xf>
    <xf numFmtId="0" fontId="12" fillId="0" borderId="2" xfId="0" applyFont="1" applyBorder="1" applyAlignment="1">
      <alignment horizontal="center" vertical="center"/>
    </xf>
    <xf numFmtId="176" fontId="12" fillId="0" borderId="1" xfId="0" applyNumberFormat="1" applyFont="1" applyBorder="1" applyAlignment="1">
      <alignment horizontal="right" vertical="center"/>
    </xf>
    <xf numFmtId="0" fontId="12" fillId="0" borderId="1"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8" fillId="0" borderId="4" xfId="0" applyFont="1" applyBorder="1" applyAlignment="1">
      <alignment horizontal="center" vertical="center"/>
    </xf>
    <xf numFmtId="0" fontId="16" fillId="0" borderId="5" xfId="0" applyFont="1" applyBorder="1" applyAlignment="1">
      <alignment horizontal="center" vertical="center" wrapText="1"/>
    </xf>
    <xf numFmtId="0" fontId="7" fillId="0" borderId="6" xfId="0" applyFont="1" applyBorder="1" applyAlignment="1">
      <alignment horizontal="center" vertical="center"/>
    </xf>
    <xf numFmtId="0" fontId="16" fillId="0" borderId="6" xfId="0" applyFont="1" applyBorder="1" applyAlignment="1">
      <alignment horizontal="center" vertical="center"/>
    </xf>
    <xf numFmtId="0" fontId="12" fillId="0" borderId="2" xfId="0" applyFont="1" applyBorder="1" applyAlignment="1">
      <alignment horizontal="left" vertical="center"/>
    </xf>
    <xf numFmtId="0" fontId="12"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3"/>
  <sheetViews>
    <sheetView showZeros="0" workbookViewId="0">
      <pane ySplit="1" topLeftCell="A2" activePane="bottomLeft" state="frozen"/>
      <selection/>
      <selection pane="bottomLeft" activeCell="B23" sqref="B23"/>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"单位名称："&amp;"玉溪市江川区工业商贸和信息化局"</f>
        <v>单位名称：玉溪市江川区工业商贸和信息化局</v>
      </c>
      <c r="B4" s="5"/>
      <c r="C4" s="66"/>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5122594.37</v>
      </c>
      <c r="C8" s="15" t="str">
        <f>"一"&amp;"、"&amp;"科学技术支出"</f>
        <v>一、科学技术支出</v>
      </c>
      <c r="D8" s="17">
        <v>100000</v>
      </c>
    </row>
    <row r="9" ht="22.5" customHeight="1" spans="1:4">
      <c r="A9" s="15" t="s">
        <v>9</v>
      </c>
      <c r="B9" s="17"/>
      <c r="C9" s="15" t="str">
        <f>"二"&amp;"、"&amp;"社会保障和就业支出"</f>
        <v>二、社会保障和就业支出</v>
      </c>
      <c r="D9" s="17">
        <v>1530634.88</v>
      </c>
    </row>
    <row r="10" ht="22.5" customHeight="1" spans="1:4">
      <c r="A10" s="15" t="s">
        <v>10</v>
      </c>
      <c r="B10" s="17"/>
      <c r="C10" s="15" t="str">
        <f>"三"&amp;"、"&amp;"卫生健康支出"</f>
        <v>三、卫生健康支出</v>
      </c>
      <c r="D10" s="17">
        <v>496530.13</v>
      </c>
    </row>
    <row r="11" ht="22.5" customHeight="1" spans="1:4">
      <c r="A11" s="15" t="s">
        <v>11</v>
      </c>
      <c r="B11" s="17"/>
      <c r="C11" s="15" t="str">
        <f>"四"&amp;"、"&amp;"资源勘探工业信息等支出"</f>
        <v>四、资源勘探工业信息等支出</v>
      </c>
      <c r="D11" s="17">
        <v>2702430.36</v>
      </c>
    </row>
    <row r="12" ht="22.5" customHeight="1" spans="1:4">
      <c r="A12" s="15" t="s">
        <v>12</v>
      </c>
      <c r="B12" s="17">
        <v>12125</v>
      </c>
      <c r="C12" s="15" t="str">
        <f>"五"&amp;"、"&amp;"住房保障支出"</f>
        <v>五、住房保障支出</v>
      </c>
      <c r="D12" s="17">
        <v>305124</v>
      </c>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67" t="s">
        <v>16</v>
      </c>
      <c r="B16" s="17"/>
      <c r="C16" s="70"/>
      <c r="D16" s="17"/>
    </row>
    <row r="17" ht="22.5" customHeight="1" spans="1:4">
      <c r="A17" s="67" t="s">
        <v>17</v>
      </c>
      <c r="B17" s="17">
        <v>12125</v>
      </c>
      <c r="C17" s="70"/>
      <c r="D17" s="17"/>
    </row>
    <row r="18" ht="22.5" customHeight="1" spans="1:4">
      <c r="A18" s="67"/>
      <c r="B18" s="17"/>
      <c r="C18" s="70"/>
      <c r="D18" s="17"/>
    </row>
    <row r="19" ht="22.5" customHeight="1" spans="1:4">
      <c r="A19" s="68" t="s">
        <v>18</v>
      </c>
      <c r="B19" s="69">
        <v>5134719.37</v>
      </c>
      <c r="C19" s="70" t="s">
        <v>19</v>
      </c>
      <c r="D19" s="69">
        <v>5134719.37</v>
      </c>
    </row>
    <row r="20" ht="22.5" customHeight="1" spans="1:4">
      <c r="A20" s="77" t="s">
        <v>20</v>
      </c>
      <c r="B20" s="17"/>
      <c r="C20" s="78" t="s">
        <v>21</v>
      </c>
      <c r="D20" s="47"/>
    </row>
    <row r="21" ht="22.5" customHeight="1" spans="1:4">
      <c r="A21" s="67" t="s">
        <v>22</v>
      </c>
      <c r="B21" s="69"/>
      <c r="C21" s="67" t="s">
        <v>22</v>
      </c>
      <c r="D21" s="69"/>
    </row>
    <row r="22" ht="22.5" customHeight="1" spans="1:4">
      <c r="A22" s="67" t="s">
        <v>23</v>
      </c>
      <c r="B22" s="69"/>
      <c r="C22" s="67" t="s">
        <v>24</v>
      </c>
      <c r="D22" s="69"/>
    </row>
    <row r="23" ht="22.5" customHeight="1" spans="1:4">
      <c r="A23" s="68" t="s">
        <v>25</v>
      </c>
      <c r="B23" s="69">
        <v>5134719.37</v>
      </c>
      <c r="C23" s="70" t="s">
        <v>26</v>
      </c>
      <c r="D23" s="69">
        <v>5134719.37</v>
      </c>
    </row>
  </sheetData>
  <mergeCells count="8">
    <mergeCell ref="A3:D3"/>
    <mergeCell ref="A4:B4"/>
    <mergeCell ref="A5:B5"/>
    <mergeCell ref="C5:D5"/>
    <mergeCell ref="A6:A7"/>
    <mergeCell ref="B6:B7"/>
    <mergeCell ref="C6:C7"/>
    <mergeCell ref="D6:D7"/>
  </mergeCells>
  <pageMargins left="0.75" right="0.75" top="1" bottom="1" header="0.5" footer="0.5"/>
  <pageSetup paperSize="1" scale="86"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topLeftCell="I1" workbookViewId="0">
      <pane ySplit="1" topLeftCell="A2" activePane="bottomLeft" state="frozen"/>
      <selection/>
      <selection pane="bottomLeft" activeCell="A1" sqref="A1"/>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27</v>
      </c>
    </row>
    <row r="3" ht="37.5" customHeight="1" spans="1:19">
      <c r="A3" s="4" t="s">
        <v>28</v>
      </c>
      <c r="B3" s="4"/>
      <c r="C3" s="4"/>
      <c r="D3" s="4"/>
      <c r="E3" s="4"/>
      <c r="F3" s="4"/>
      <c r="G3" s="4"/>
      <c r="H3" s="4"/>
      <c r="I3" s="4"/>
      <c r="J3" s="4"/>
      <c r="K3" s="4"/>
      <c r="L3" s="4"/>
      <c r="M3" s="4"/>
      <c r="N3" s="4"/>
      <c r="O3" s="4"/>
      <c r="P3" s="4"/>
      <c r="Q3" s="4"/>
      <c r="R3" s="4"/>
      <c r="S3" s="4"/>
    </row>
    <row r="4" ht="18.75" customHeight="1" spans="1:19">
      <c r="A4" s="5" t="str">
        <f>"单位名称："&amp;"玉溪市江川区工业商贸和信息化局"</f>
        <v>单位名称：玉溪市江川区工业商贸和信息化局</v>
      </c>
      <c r="B4" s="5"/>
      <c r="C4" s="5"/>
      <c r="D4" s="5"/>
      <c r="E4" s="53"/>
      <c r="F4" s="53"/>
      <c r="G4" s="53"/>
      <c r="H4" s="53"/>
      <c r="I4" s="6"/>
      <c r="J4" s="6"/>
      <c r="K4" s="6"/>
      <c r="L4" s="6"/>
      <c r="M4" s="6"/>
      <c r="N4" s="6"/>
      <c r="O4" s="6"/>
      <c r="P4" s="6"/>
      <c r="Q4" s="6"/>
      <c r="R4" s="6"/>
      <c r="S4" s="6" t="s">
        <v>29</v>
      </c>
    </row>
    <row r="5" ht="18.75" customHeight="1" spans="1:19">
      <c r="A5" s="13" t="s">
        <v>30</v>
      </c>
      <c r="B5" s="71" t="s">
        <v>31</v>
      </c>
      <c r="C5" s="71" t="s">
        <v>32</v>
      </c>
      <c r="D5" s="71" t="s">
        <v>33</v>
      </c>
      <c r="E5" s="71"/>
      <c r="F5" s="71"/>
      <c r="G5" s="71"/>
      <c r="H5" s="71"/>
      <c r="I5" s="71"/>
      <c r="J5" s="74"/>
      <c r="K5" s="74"/>
      <c r="L5" s="74"/>
      <c r="M5" s="74"/>
      <c r="N5" s="74"/>
      <c r="O5" s="71" t="s">
        <v>20</v>
      </c>
      <c r="P5" s="71"/>
      <c r="Q5" s="71"/>
      <c r="R5" s="71"/>
      <c r="S5" s="71"/>
    </row>
    <row r="6" ht="18.75" customHeight="1" spans="1:19">
      <c r="A6" s="13"/>
      <c r="B6" s="71"/>
      <c r="C6" s="71"/>
      <c r="D6" s="72" t="s">
        <v>34</v>
      </c>
      <c r="E6" s="72" t="s">
        <v>35</v>
      </c>
      <c r="F6" s="72" t="s">
        <v>36</v>
      </c>
      <c r="G6" s="72" t="s">
        <v>37</v>
      </c>
      <c r="H6" s="72" t="s">
        <v>38</v>
      </c>
      <c r="I6" s="75" t="s">
        <v>39</v>
      </c>
      <c r="J6" s="76"/>
      <c r="K6" s="76"/>
      <c r="L6" s="76"/>
      <c r="M6" s="76"/>
      <c r="N6" s="76"/>
      <c r="O6" s="75" t="s">
        <v>34</v>
      </c>
      <c r="P6" s="75" t="s">
        <v>35</v>
      </c>
      <c r="Q6" s="75" t="s">
        <v>36</v>
      </c>
      <c r="R6" s="75" t="s">
        <v>37</v>
      </c>
      <c r="S6" s="72" t="s">
        <v>40</v>
      </c>
    </row>
    <row r="7" ht="18.75" customHeight="1" spans="1:19">
      <c r="A7" s="13"/>
      <c r="B7" s="71"/>
      <c r="C7" s="71"/>
      <c r="D7" s="72"/>
      <c r="E7" s="72"/>
      <c r="F7" s="72"/>
      <c r="G7" s="72"/>
      <c r="H7" s="72"/>
      <c r="I7" s="75" t="s">
        <v>34</v>
      </c>
      <c r="J7" s="75" t="s">
        <v>41</v>
      </c>
      <c r="K7" s="75" t="s">
        <v>42</v>
      </c>
      <c r="L7" s="75" t="s">
        <v>43</v>
      </c>
      <c r="M7" s="75" t="s">
        <v>44</v>
      </c>
      <c r="N7" s="75" t="s">
        <v>45</v>
      </c>
      <c r="O7" s="75"/>
      <c r="P7" s="75"/>
      <c r="Q7" s="75"/>
      <c r="R7" s="75"/>
      <c r="S7" s="72"/>
    </row>
    <row r="8" ht="18.75" customHeight="1" spans="1:19">
      <c r="A8" s="73" t="s">
        <v>46</v>
      </c>
      <c r="B8" s="14" t="s">
        <v>47</v>
      </c>
      <c r="C8" s="14" t="s">
        <v>48</v>
      </c>
      <c r="D8" s="14" t="s">
        <v>49</v>
      </c>
      <c r="E8" s="73" t="s">
        <v>50</v>
      </c>
      <c r="F8" s="14" t="s">
        <v>51</v>
      </c>
      <c r="G8" s="14" t="s">
        <v>52</v>
      </c>
      <c r="H8" s="73" t="s">
        <v>53</v>
      </c>
      <c r="I8" s="14" t="s">
        <v>54</v>
      </c>
      <c r="J8" s="14">
        <v>10</v>
      </c>
      <c r="K8" s="14">
        <v>11</v>
      </c>
      <c r="L8" s="14">
        <v>12</v>
      </c>
      <c r="M8" s="14">
        <v>13</v>
      </c>
      <c r="N8" s="14">
        <v>14</v>
      </c>
      <c r="O8" s="14">
        <v>15</v>
      </c>
      <c r="P8" s="14">
        <v>16</v>
      </c>
      <c r="Q8" s="14">
        <v>17</v>
      </c>
      <c r="R8" s="14">
        <v>18</v>
      </c>
      <c r="S8" s="14">
        <v>19</v>
      </c>
    </row>
    <row r="9" ht="20.25" customHeight="1" spans="1:19">
      <c r="A9" s="16" t="s">
        <v>55</v>
      </c>
      <c r="B9" s="16" t="s">
        <v>56</v>
      </c>
      <c r="C9" s="17">
        <v>5134719.37</v>
      </c>
      <c r="D9" s="17">
        <v>5122594.37</v>
      </c>
      <c r="E9" s="17">
        <v>5122594.37</v>
      </c>
      <c r="F9" s="17"/>
      <c r="G9" s="17"/>
      <c r="H9" s="17"/>
      <c r="I9" s="17">
        <v>12125</v>
      </c>
      <c r="J9" s="17"/>
      <c r="K9" s="17"/>
      <c r="L9" s="17"/>
      <c r="M9" s="17"/>
      <c r="N9" s="17">
        <v>12125</v>
      </c>
      <c r="O9" s="17"/>
      <c r="P9" s="17"/>
      <c r="Q9" s="17"/>
      <c r="R9" s="17"/>
      <c r="S9" s="17"/>
    </row>
    <row r="10" ht="20.25" customHeight="1" spans="1:19">
      <c r="A10" s="64" t="s">
        <v>57</v>
      </c>
      <c r="B10" s="64" t="s">
        <v>56</v>
      </c>
      <c r="C10" s="17">
        <v>5134719.37</v>
      </c>
      <c r="D10" s="17">
        <v>5122594.37</v>
      </c>
      <c r="E10" s="17">
        <v>5122594.37</v>
      </c>
      <c r="F10" s="17"/>
      <c r="G10" s="17"/>
      <c r="H10" s="17"/>
      <c r="I10" s="17">
        <v>12125</v>
      </c>
      <c r="J10" s="17"/>
      <c r="K10" s="17"/>
      <c r="L10" s="17"/>
      <c r="M10" s="17"/>
      <c r="N10" s="17">
        <v>12125</v>
      </c>
      <c r="O10" s="23"/>
      <c r="P10" s="23"/>
      <c r="Q10" s="23"/>
      <c r="R10" s="23"/>
      <c r="S10" s="23"/>
    </row>
    <row r="11" ht="20.25" customHeight="1" spans="1:19">
      <c r="A11" s="46" t="s">
        <v>32</v>
      </c>
      <c r="B11" s="46"/>
      <c r="C11" s="17">
        <v>5134719.37</v>
      </c>
      <c r="D11" s="17">
        <v>5122594.37</v>
      </c>
      <c r="E11" s="17">
        <v>5122594.37</v>
      </c>
      <c r="F11" s="17"/>
      <c r="G11" s="17"/>
      <c r="H11" s="17"/>
      <c r="I11" s="17">
        <v>12125</v>
      </c>
      <c r="J11" s="17"/>
      <c r="K11" s="17"/>
      <c r="L11" s="17"/>
      <c r="M11" s="17"/>
      <c r="N11" s="17">
        <v>12125</v>
      </c>
      <c r="O11" s="17"/>
      <c r="P11" s="17"/>
      <c r="Q11" s="17"/>
      <c r="R11" s="17"/>
      <c r="S11" s="17"/>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scale="35"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4"/>
  <sheetViews>
    <sheetView showZeros="0" workbookViewId="0">
      <pane ySplit="1" topLeftCell="A2" activePane="bottomLeft" state="frozen"/>
      <selection/>
      <selection pane="bottomLeft" activeCell="A1" sqref="A1"/>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58</v>
      </c>
    </row>
    <row r="3" ht="37.5" customHeight="1" spans="1:15">
      <c r="A3" s="4" t="s">
        <v>59</v>
      </c>
      <c r="B3" s="4"/>
      <c r="C3" s="4"/>
      <c r="D3" s="4"/>
      <c r="E3" s="4"/>
      <c r="F3" s="4"/>
      <c r="G3" s="4"/>
      <c r="H3" s="4"/>
      <c r="I3" s="4"/>
      <c r="J3" s="4"/>
      <c r="K3" s="52"/>
      <c r="L3" s="52"/>
      <c r="M3" s="52"/>
      <c r="N3" s="52"/>
      <c r="O3" s="52"/>
    </row>
    <row r="4" ht="18.75" customHeight="1" spans="1:15">
      <c r="A4" s="42" t="str">
        <f>"单位名称："&amp;"玉溪市江川区工业商贸和信息化局"</f>
        <v>单位名称：玉溪市江川区工业商贸和信息化局</v>
      </c>
      <c r="B4" s="42"/>
      <c r="C4" s="42"/>
      <c r="D4" s="42"/>
      <c r="E4" s="42"/>
      <c r="F4" s="42"/>
      <c r="G4" s="42"/>
      <c r="H4" s="42"/>
      <c r="I4" s="42"/>
      <c r="J4" s="3"/>
      <c r="K4" s="3"/>
      <c r="L4" s="3"/>
      <c r="M4" s="3"/>
      <c r="N4" s="3"/>
      <c r="O4" s="3" t="s">
        <v>29</v>
      </c>
    </row>
    <row r="5" ht="18.75" customHeight="1" spans="1:15">
      <c r="A5" s="13" t="s">
        <v>60</v>
      </c>
      <c r="B5" s="13" t="s">
        <v>61</v>
      </c>
      <c r="C5" s="45" t="s">
        <v>32</v>
      </c>
      <c r="D5" s="45" t="s">
        <v>35</v>
      </c>
      <c r="E5" s="45"/>
      <c r="F5" s="45"/>
      <c r="G5" s="13" t="s">
        <v>36</v>
      </c>
      <c r="H5" s="45" t="s">
        <v>37</v>
      </c>
      <c r="I5" s="13" t="s">
        <v>62</v>
      </c>
      <c r="J5" s="45" t="s">
        <v>63</v>
      </c>
      <c r="K5" s="45"/>
      <c r="L5" s="45"/>
      <c r="M5" s="45"/>
      <c r="N5" s="45"/>
      <c r="O5" s="45"/>
    </row>
    <row r="6" ht="18.75" customHeight="1" spans="1:15">
      <c r="A6" s="13"/>
      <c r="B6" s="13"/>
      <c r="C6" s="45"/>
      <c r="D6" s="45" t="s">
        <v>34</v>
      </c>
      <c r="E6" s="45" t="s">
        <v>64</v>
      </c>
      <c r="F6" s="45" t="s">
        <v>65</v>
      </c>
      <c r="G6" s="13"/>
      <c r="H6" s="45"/>
      <c r="I6" s="13"/>
      <c r="J6" s="45" t="s">
        <v>34</v>
      </c>
      <c r="K6" s="45" t="s">
        <v>66</v>
      </c>
      <c r="L6" s="14" t="s">
        <v>67</v>
      </c>
      <c r="M6" s="14" t="s">
        <v>68</v>
      </c>
      <c r="N6" s="14" t="s">
        <v>69</v>
      </c>
      <c r="O6" s="14" t="s">
        <v>70</v>
      </c>
    </row>
    <row r="7" ht="18.75" customHeight="1" spans="1:15">
      <c r="A7" s="14" t="s">
        <v>46</v>
      </c>
      <c r="B7" s="14" t="s">
        <v>47</v>
      </c>
      <c r="C7" s="14" t="s">
        <v>48</v>
      </c>
      <c r="D7" s="14" t="s">
        <v>49</v>
      </c>
      <c r="E7" s="14" t="s">
        <v>50</v>
      </c>
      <c r="F7" s="14" t="s">
        <v>51</v>
      </c>
      <c r="G7" s="14" t="s">
        <v>52</v>
      </c>
      <c r="H7" s="14" t="s">
        <v>53</v>
      </c>
      <c r="I7" s="14" t="s">
        <v>54</v>
      </c>
      <c r="J7" s="14" t="s">
        <v>71</v>
      </c>
      <c r="K7" s="14">
        <v>11</v>
      </c>
      <c r="L7" s="14">
        <v>12</v>
      </c>
      <c r="M7" s="14">
        <v>13</v>
      </c>
      <c r="N7" s="14">
        <v>14</v>
      </c>
      <c r="O7" s="14">
        <v>15</v>
      </c>
    </row>
    <row r="8" ht="20.25" customHeight="1" spans="1:15">
      <c r="A8" s="16" t="s">
        <v>72</v>
      </c>
      <c r="B8" s="16" t="s">
        <v>73</v>
      </c>
      <c r="C8" s="17">
        <v>100000</v>
      </c>
      <c r="D8" s="17">
        <v>100000</v>
      </c>
      <c r="E8" s="17"/>
      <c r="F8" s="17">
        <v>100000</v>
      </c>
      <c r="G8" s="17"/>
      <c r="H8" s="17"/>
      <c r="I8" s="17"/>
      <c r="J8" s="17"/>
      <c r="K8" s="17"/>
      <c r="L8" s="17"/>
      <c r="M8" s="17"/>
      <c r="N8" s="17"/>
      <c r="O8" s="17"/>
    </row>
    <row r="9" ht="20.25" customHeight="1" spans="1:15">
      <c r="A9" s="64" t="s">
        <v>74</v>
      </c>
      <c r="B9" s="64" t="s">
        <v>75</v>
      </c>
      <c r="C9" s="17">
        <v>100000</v>
      </c>
      <c r="D9" s="17">
        <v>100000</v>
      </c>
      <c r="E9" s="17"/>
      <c r="F9" s="17">
        <v>100000</v>
      </c>
      <c r="G9" s="17"/>
      <c r="H9" s="17"/>
      <c r="I9" s="17"/>
      <c r="J9" s="17"/>
      <c r="K9" s="17"/>
      <c r="L9" s="17"/>
      <c r="M9" s="17"/>
      <c r="N9" s="17"/>
      <c r="O9" s="17"/>
    </row>
    <row r="10" ht="20.25" customHeight="1" spans="1:15">
      <c r="A10" s="65" t="s">
        <v>76</v>
      </c>
      <c r="B10" s="65" t="s">
        <v>75</v>
      </c>
      <c r="C10" s="17">
        <v>100000</v>
      </c>
      <c r="D10" s="17">
        <v>100000</v>
      </c>
      <c r="E10" s="17"/>
      <c r="F10" s="17">
        <v>100000</v>
      </c>
      <c r="G10" s="17"/>
      <c r="H10" s="17"/>
      <c r="I10" s="17"/>
      <c r="J10" s="17"/>
      <c r="K10" s="17"/>
      <c r="L10" s="17"/>
      <c r="M10" s="17"/>
      <c r="N10" s="17"/>
      <c r="O10" s="17"/>
    </row>
    <row r="11" ht="20.25" customHeight="1" spans="1:15">
      <c r="A11" s="16" t="s">
        <v>77</v>
      </c>
      <c r="B11" s="16" t="s">
        <v>78</v>
      </c>
      <c r="C11" s="17">
        <v>1530634.88</v>
      </c>
      <c r="D11" s="17">
        <v>1530634.88</v>
      </c>
      <c r="E11" s="17">
        <v>977754.88</v>
      </c>
      <c r="F11" s="17">
        <v>552880</v>
      </c>
      <c r="G11" s="17"/>
      <c r="H11" s="17"/>
      <c r="I11" s="17"/>
      <c r="J11" s="17"/>
      <c r="K11" s="17"/>
      <c r="L11" s="17"/>
      <c r="M11" s="17"/>
      <c r="N11" s="17"/>
      <c r="O11" s="17"/>
    </row>
    <row r="12" ht="20.25" customHeight="1" spans="1:15">
      <c r="A12" s="64" t="s">
        <v>79</v>
      </c>
      <c r="B12" s="64" t="s">
        <v>80</v>
      </c>
      <c r="C12" s="17">
        <v>921270.88</v>
      </c>
      <c r="D12" s="17">
        <v>921270.88</v>
      </c>
      <c r="E12" s="17">
        <v>918390.88</v>
      </c>
      <c r="F12" s="17">
        <v>2880</v>
      </c>
      <c r="G12" s="17"/>
      <c r="H12" s="17"/>
      <c r="I12" s="17"/>
      <c r="J12" s="17"/>
      <c r="K12" s="17"/>
      <c r="L12" s="17"/>
      <c r="M12" s="17"/>
      <c r="N12" s="17"/>
      <c r="O12" s="17"/>
    </row>
    <row r="13" ht="20.25" customHeight="1" spans="1:15">
      <c r="A13" s="65" t="s">
        <v>81</v>
      </c>
      <c r="B13" s="65" t="s">
        <v>82</v>
      </c>
      <c r="C13" s="17">
        <v>546400</v>
      </c>
      <c r="D13" s="17">
        <v>546400</v>
      </c>
      <c r="E13" s="17">
        <v>546400</v>
      </c>
      <c r="F13" s="17"/>
      <c r="G13" s="17"/>
      <c r="H13" s="17"/>
      <c r="I13" s="17"/>
      <c r="J13" s="17"/>
      <c r="K13" s="17"/>
      <c r="L13" s="17"/>
      <c r="M13" s="17"/>
      <c r="N13" s="17"/>
      <c r="O13" s="17"/>
    </row>
    <row r="14" ht="20.25" customHeight="1" spans="1:15">
      <c r="A14" s="65" t="s">
        <v>83</v>
      </c>
      <c r="B14" s="65" t="s">
        <v>84</v>
      </c>
      <c r="C14" s="17">
        <v>15000</v>
      </c>
      <c r="D14" s="17">
        <v>15000</v>
      </c>
      <c r="E14" s="17">
        <v>15000</v>
      </c>
      <c r="F14" s="17"/>
      <c r="G14" s="17"/>
      <c r="H14" s="17"/>
      <c r="I14" s="17"/>
      <c r="J14" s="17"/>
      <c r="K14" s="17"/>
      <c r="L14" s="17"/>
      <c r="M14" s="17"/>
      <c r="N14" s="17"/>
      <c r="O14" s="17"/>
    </row>
    <row r="15" ht="20.25" customHeight="1" spans="1:15">
      <c r="A15" s="65" t="s">
        <v>85</v>
      </c>
      <c r="B15" s="65" t="s">
        <v>86</v>
      </c>
      <c r="C15" s="17">
        <v>2880</v>
      </c>
      <c r="D15" s="17">
        <v>2880</v>
      </c>
      <c r="E15" s="17"/>
      <c r="F15" s="17">
        <v>2880</v>
      </c>
      <c r="G15" s="17"/>
      <c r="H15" s="17"/>
      <c r="I15" s="17"/>
      <c r="J15" s="17"/>
      <c r="K15" s="17"/>
      <c r="L15" s="17"/>
      <c r="M15" s="17"/>
      <c r="N15" s="17"/>
      <c r="O15" s="17"/>
    </row>
    <row r="16" ht="20.25" customHeight="1" spans="1:15">
      <c r="A16" s="65" t="s">
        <v>87</v>
      </c>
      <c r="B16" s="65" t="s">
        <v>88</v>
      </c>
      <c r="C16" s="17">
        <v>356990.88</v>
      </c>
      <c r="D16" s="17">
        <v>356990.88</v>
      </c>
      <c r="E16" s="17">
        <v>356990.88</v>
      </c>
      <c r="F16" s="17"/>
      <c r="G16" s="17"/>
      <c r="H16" s="17"/>
      <c r="I16" s="17"/>
      <c r="J16" s="17"/>
      <c r="K16" s="17"/>
      <c r="L16" s="17"/>
      <c r="M16" s="17"/>
      <c r="N16" s="17"/>
      <c r="O16" s="17"/>
    </row>
    <row r="17" ht="20.25" customHeight="1" spans="1:15">
      <c r="A17" s="64" t="s">
        <v>89</v>
      </c>
      <c r="B17" s="64" t="s">
        <v>90</v>
      </c>
      <c r="C17" s="17">
        <v>550000</v>
      </c>
      <c r="D17" s="17">
        <v>550000</v>
      </c>
      <c r="E17" s="17"/>
      <c r="F17" s="17">
        <v>550000</v>
      </c>
      <c r="G17" s="17"/>
      <c r="H17" s="17"/>
      <c r="I17" s="17"/>
      <c r="J17" s="17"/>
      <c r="K17" s="17"/>
      <c r="L17" s="17"/>
      <c r="M17" s="17"/>
      <c r="N17" s="17"/>
      <c r="O17" s="17"/>
    </row>
    <row r="18" ht="20.25" customHeight="1" spans="1:15">
      <c r="A18" s="65" t="s">
        <v>91</v>
      </c>
      <c r="B18" s="65" t="s">
        <v>92</v>
      </c>
      <c r="C18" s="17">
        <v>550000</v>
      </c>
      <c r="D18" s="17">
        <v>550000</v>
      </c>
      <c r="E18" s="17"/>
      <c r="F18" s="17">
        <v>550000</v>
      </c>
      <c r="G18" s="17"/>
      <c r="H18" s="17"/>
      <c r="I18" s="17"/>
      <c r="J18" s="17"/>
      <c r="K18" s="17"/>
      <c r="L18" s="17"/>
      <c r="M18" s="17"/>
      <c r="N18" s="17"/>
      <c r="O18" s="17"/>
    </row>
    <row r="19" ht="20.25" customHeight="1" spans="1:15">
      <c r="A19" s="64" t="s">
        <v>93</v>
      </c>
      <c r="B19" s="64" t="s">
        <v>94</v>
      </c>
      <c r="C19" s="17">
        <v>59364</v>
      </c>
      <c r="D19" s="17">
        <v>59364</v>
      </c>
      <c r="E19" s="17">
        <v>59364</v>
      </c>
      <c r="F19" s="17"/>
      <c r="G19" s="17"/>
      <c r="H19" s="17"/>
      <c r="I19" s="17"/>
      <c r="J19" s="17"/>
      <c r="K19" s="17"/>
      <c r="L19" s="17"/>
      <c r="M19" s="17"/>
      <c r="N19" s="17"/>
      <c r="O19" s="17"/>
    </row>
    <row r="20" ht="20.25" customHeight="1" spans="1:15">
      <c r="A20" s="65" t="s">
        <v>95</v>
      </c>
      <c r="B20" s="65" t="s">
        <v>96</v>
      </c>
      <c r="C20" s="17">
        <v>59364</v>
      </c>
      <c r="D20" s="17">
        <v>59364</v>
      </c>
      <c r="E20" s="17">
        <v>59364</v>
      </c>
      <c r="F20" s="17"/>
      <c r="G20" s="17"/>
      <c r="H20" s="17"/>
      <c r="I20" s="17"/>
      <c r="J20" s="17"/>
      <c r="K20" s="17"/>
      <c r="L20" s="17"/>
      <c r="M20" s="17"/>
      <c r="N20" s="17"/>
      <c r="O20" s="17"/>
    </row>
    <row r="21" ht="20.25" customHeight="1" spans="1:15">
      <c r="A21" s="16" t="s">
        <v>97</v>
      </c>
      <c r="B21" s="16" t="s">
        <v>98</v>
      </c>
      <c r="C21" s="17">
        <v>496530.13</v>
      </c>
      <c r="D21" s="17">
        <v>496530.13</v>
      </c>
      <c r="E21" s="17">
        <v>496530.13</v>
      </c>
      <c r="F21" s="17"/>
      <c r="G21" s="17"/>
      <c r="H21" s="17"/>
      <c r="I21" s="17"/>
      <c r="J21" s="17"/>
      <c r="K21" s="17"/>
      <c r="L21" s="17"/>
      <c r="M21" s="17"/>
      <c r="N21" s="17"/>
      <c r="O21" s="17"/>
    </row>
    <row r="22" ht="20.25" customHeight="1" spans="1:15">
      <c r="A22" s="64" t="s">
        <v>99</v>
      </c>
      <c r="B22" s="64" t="s">
        <v>100</v>
      </c>
      <c r="C22" s="17">
        <v>496530.13</v>
      </c>
      <c r="D22" s="17">
        <v>496530.13</v>
      </c>
      <c r="E22" s="17">
        <v>496530.13</v>
      </c>
      <c r="F22" s="17"/>
      <c r="G22" s="17"/>
      <c r="H22" s="17"/>
      <c r="I22" s="17"/>
      <c r="J22" s="17"/>
      <c r="K22" s="17"/>
      <c r="L22" s="17"/>
      <c r="M22" s="17"/>
      <c r="N22" s="17"/>
      <c r="O22" s="17"/>
    </row>
    <row r="23" ht="20.25" customHeight="1" spans="1:15">
      <c r="A23" s="65" t="s">
        <v>101</v>
      </c>
      <c r="B23" s="65" t="s">
        <v>102</v>
      </c>
      <c r="C23" s="17">
        <v>202745.05</v>
      </c>
      <c r="D23" s="17">
        <v>202745.05</v>
      </c>
      <c r="E23" s="17">
        <v>202745.05</v>
      </c>
      <c r="F23" s="17"/>
      <c r="G23" s="17"/>
      <c r="H23" s="17"/>
      <c r="I23" s="17"/>
      <c r="J23" s="17"/>
      <c r="K23" s="17"/>
      <c r="L23" s="17"/>
      <c r="M23" s="17"/>
      <c r="N23" s="17"/>
      <c r="O23" s="17"/>
    </row>
    <row r="24" ht="20.25" customHeight="1" spans="1:15">
      <c r="A24" s="65" t="s">
        <v>103</v>
      </c>
      <c r="B24" s="65" t="s">
        <v>104</v>
      </c>
      <c r="C24" s="17">
        <v>62443.97</v>
      </c>
      <c r="D24" s="17">
        <v>62443.97</v>
      </c>
      <c r="E24" s="17">
        <v>62443.97</v>
      </c>
      <c r="F24" s="17"/>
      <c r="G24" s="17"/>
      <c r="H24" s="17"/>
      <c r="I24" s="17"/>
      <c r="J24" s="17"/>
      <c r="K24" s="17"/>
      <c r="L24" s="17"/>
      <c r="M24" s="17"/>
      <c r="N24" s="17"/>
      <c r="O24" s="17"/>
    </row>
    <row r="25" ht="20.25" customHeight="1" spans="1:15">
      <c r="A25" s="65" t="s">
        <v>105</v>
      </c>
      <c r="B25" s="65" t="s">
        <v>106</v>
      </c>
      <c r="C25" s="17">
        <v>202741.58</v>
      </c>
      <c r="D25" s="17">
        <v>202741.58</v>
      </c>
      <c r="E25" s="17">
        <v>202741.58</v>
      </c>
      <c r="F25" s="17"/>
      <c r="G25" s="17"/>
      <c r="H25" s="17"/>
      <c r="I25" s="17"/>
      <c r="J25" s="17"/>
      <c r="K25" s="17"/>
      <c r="L25" s="17"/>
      <c r="M25" s="17"/>
      <c r="N25" s="17"/>
      <c r="O25" s="17"/>
    </row>
    <row r="26" ht="20.25" customHeight="1" spans="1:15">
      <c r="A26" s="65" t="s">
        <v>107</v>
      </c>
      <c r="B26" s="65" t="s">
        <v>108</v>
      </c>
      <c r="C26" s="17">
        <v>28599.53</v>
      </c>
      <c r="D26" s="17">
        <v>28599.53</v>
      </c>
      <c r="E26" s="17">
        <v>28599.53</v>
      </c>
      <c r="F26" s="17"/>
      <c r="G26" s="17"/>
      <c r="H26" s="17"/>
      <c r="I26" s="17"/>
      <c r="J26" s="17"/>
      <c r="K26" s="17"/>
      <c r="L26" s="17"/>
      <c r="M26" s="17"/>
      <c r="N26" s="17"/>
      <c r="O26" s="17"/>
    </row>
    <row r="27" ht="20.25" customHeight="1" spans="1:15">
      <c r="A27" s="16" t="s">
        <v>109</v>
      </c>
      <c r="B27" s="16" t="s">
        <v>110</v>
      </c>
      <c r="C27" s="17">
        <v>2702430.36</v>
      </c>
      <c r="D27" s="17">
        <v>2690305.36</v>
      </c>
      <c r="E27" s="17">
        <v>2690305.36</v>
      </c>
      <c r="F27" s="17"/>
      <c r="G27" s="17"/>
      <c r="H27" s="17"/>
      <c r="I27" s="17"/>
      <c r="J27" s="17">
        <v>12125</v>
      </c>
      <c r="K27" s="17"/>
      <c r="L27" s="17"/>
      <c r="M27" s="17"/>
      <c r="N27" s="17"/>
      <c r="O27" s="17">
        <v>12125</v>
      </c>
    </row>
    <row r="28" ht="20.25" customHeight="1" spans="1:15">
      <c r="A28" s="64" t="s">
        <v>111</v>
      </c>
      <c r="B28" s="64" t="s">
        <v>112</v>
      </c>
      <c r="C28" s="17">
        <v>2702430.36</v>
      </c>
      <c r="D28" s="17">
        <v>2690305.36</v>
      </c>
      <c r="E28" s="17">
        <v>2690305.36</v>
      </c>
      <c r="F28" s="17"/>
      <c r="G28" s="17"/>
      <c r="H28" s="17"/>
      <c r="I28" s="17"/>
      <c r="J28" s="17">
        <v>12125</v>
      </c>
      <c r="K28" s="17"/>
      <c r="L28" s="17"/>
      <c r="M28" s="17"/>
      <c r="N28" s="17"/>
      <c r="O28" s="17">
        <v>12125</v>
      </c>
    </row>
    <row r="29" ht="20.25" customHeight="1" spans="1:15">
      <c r="A29" s="65" t="s">
        <v>113</v>
      </c>
      <c r="B29" s="65" t="s">
        <v>114</v>
      </c>
      <c r="C29" s="17">
        <v>2690425.36</v>
      </c>
      <c r="D29" s="17">
        <v>2690305.36</v>
      </c>
      <c r="E29" s="17">
        <v>2690305.36</v>
      </c>
      <c r="F29" s="17"/>
      <c r="G29" s="17"/>
      <c r="H29" s="17"/>
      <c r="I29" s="17"/>
      <c r="J29" s="17">
        <v>120</v>
      </c>
      <c r="K29" s="17"/>
      <c r="L29" s="17"/>
      <c r="M29" s="17"/>
      <c r="N29" s="17"/>
      <c r="O29" s="17">
        <v>120</v>
      </c>
    </row>
    <row r="30" ht="20.25" customHeight="1" spans="1:15">
      <c r="A30" s="65" t="s">
        <v>115</v>
      </c>
      <c r="B30" s="65" t="s">
        <v>116</v>
      </c>
      <c r="C30" s="17">
        <v>12005</v>
      </c>
      <c r="D30" s="17"/>
      <c r="E30" s="17"/>
      <c r="F30" s="17"/>
      <c r="G30" s="17"/>
      <c r="H30" s="17"/>
      <c r="I30" s="17"/>
      <c r="J30" s="17">
        <v>12005</v>
      </c>
      <c r="K30" s="17"/>
      <c r="L30" s="17"/>
      <c r="M30" s="17"/>
      <c r="N30" s="17"/>
      <c r="O30" s="17">
        <v>12005</v>
      </c>
    </row>
    <row r="31" ht="20.25" customHeight="1" spans="1:15">
      <c r="A31" s="16" t="s">
        <v>117</v>
      </c>
      <c r="B31" s="16" t="s">
        <v>118</v>
      </c>
      <c r="C31" s="17">
        <v>305124</v>
      </c>
      <c r="D31" s="17">
        <v>305124</v>
      </c>
      <c r="E31" s="17">
        <v>305124</v>
      </c>
      <c r="F31" s="17"/>
      <c r="G31" s="17"/>
      <c r="H31" s="17"/>
      <c r="I31" s="17"/>
      <c r="J31" s="17"/>
      <c r="K31" s="17"/>
      <c r="L31" s="17"/>
      <c r="M31" s="17"/>
      <c r="N31" s="17"/>
      <c r="O31" s="17"/>
    </row>
    <row r="32" ht="20.25" customHeight="1" spans="1:15">
      <c r="A32" s="64" t="s">
        <v>119</v>
      </c>
      <c r="B32" s="64" t="s">
        <v>120</v>
      </c>
      <c r="C32" s="17">
        <v>305124</v>
      </c>
      <c r="D32" s="17">
        <v>305124</v>
      </c>
      <c r="E32" s="17">
        <v>305124</v>
      </c>
      <c r="F32" s="17"/>
      <c r="G32" s="17"/>
      <c r="H32" s="17"/>
      <c r="I32" s="17"/>
      <c r="J32" s="17"/>
      <c r="K32" s="17"/>
      <c r="L32" s="17"/>
      <c r="M32" s="17"/>
      <c r="N32" s="17"/>
      <c r="O32" s="17"/>
    </row>
    <row r="33" ht="20.25" customHeight="1" spans="1:15">
      <c r="A33" s="65" t="s">
        <v>121</v>
      </c>
      <c r="B33" s="65" t="s">
        <v>122</v>
      </c>
      <c r="C33" s="17">
        <v>305124</v>
      </c>
      <c r="D33" s="17">
        <v>305124</v>
      </c>
      <c r="E33" s="17">
        <v>305124</v>
      </c>
      <c r="F33" s="17"/>
      <c r="G33" s="17"/>
      <c r="H33" s="17"/>
      <c r="I33" s="17"/>
      <c r="J33" s="17"/>
      <c r="K33" s="17"/>
      <c r="L33" s="17"/>
      <c r="M33" s="17"/>
      <c r="N33" s="17"/>
      <c r="O33" s="17"/>
    </row>
    <row r="34" ht="20.25" customHeight="1" spans="1:15">
      <c r="A34" s="46" t="s">
        <v>123</v>
      </c>
      <c r="B34" s="46"/>
      <c r="C34" s="17">
        <v>5134719.37</v>
      </c>
      <c r="D34" s="17">
        <v>5122594.37</v>
      </c>
      <c r="E34" s="17">
        <v>4469714.37</v>
      </c>
      <c r="F34" s="17">
        <v>652880</v>
      </c>
      <c r="G34" s="17"/>
      <c r="H34" s="17"/>
      <c r="I34" s="17"/>
      <c r="J34" s="17">
        <v>12125</v>
      </c>
      <c r="K34" s="17"/>
      <c r="L34" s="17"/>
      <c r="M34" s="17"/>
      <c r="N34" s="17"/>
      <c r="O34" s="17">
        <v>12125</v>
      </c>
    </row>
  </sheetData>
  <mergeCells count="11">
    <mergeCell ref="A3:O3"/>
    <mergeCell ref="A4:I4"/>
    <mergeCell ref="D5:F5"/>
    <mergeCell ref="J5:O5"/>
    <mergeCell ref="A34:B34"/>
    <mergeCell ref="A5:A6"/>
    <mergeCell ref="B5:B6"/>
    <mergeCell ref="C5:C6"/>
    <mergeCell ref="G5:G6"/>
    <mergeCell ref="H5:H6"/>
    <mergeCell ref="I5:I6"/>
  </mergeCells>
  <pageMargins left="0.75" right="0.75" top="1" bottom="1" header="0.5" footer="0.5"/>
  <pageSetup paperSize="1" scale="45"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7"/>
  <sheetViews>
    <sheetView showZeros="0" workbookViewId="0">
      <pane ySplit="1" topLeftCell="A2"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124</v>
      </c>
    </row>
    <row r="3" ht="45" customHeight="1" spans="1:4">
      <c r="A3" s="4" t="s">
        <v>125</v>
      </c>
      <c r="B3" s="4"/>
      <c r="C3" s="4"/>
      <c r="D3" s="4"/>
    </row>
    <row r="4" ht="18.75" customHeight="1" spans="1:4">
      <c r="A4" s="5" t="str">
        <f>"单位名称："&amp;"玉溪市江川区工业商贸和信息化局"</f>
        <v>单位名称：玉溪市江川区工业商贸和信息化局</v>
      </c>
      <c r="B4" s="5"/>
      <c r="C4" s="66"/>
      <c r="D4" s="6" t="s">
        <v>2</v>
      </c>
    </row>
    <row r="5" ht="22.5" customHeight="1" spans="1:4">
      <c r="A5" s="8" t="s">
        <v>3</v>
      </c>
      <c r="B5" s="8"/>
      <c r="C5" s="8" t="s">
        <v>4</v>
      </c>
      <c r="D5" s="8"/>
    </row>
    <row r="6" ht="18.75" customHeight="1" spans="1:4">
      <c r="A6" s="8" t="s">
        <v>5</v>
      </c>
      <c r="B6" s="8" t="s">
        <v>6</v>
      </c>
      <c r="C6" s="8" t="s">
        <v>126</v>
      </c>
      <c r="D6" s="8" t="s">
        <v>6</v>
      </c>
    </row>
    <row r="7" ht="18.75" customHeight="1" spans="1:4">
      <c r="A7" s="8"/>
      <c r="B7" s="8"/>
      <c r="C7" s="8"/>
      <c r="D7" s="8"/>
    </row>
    <row r="8" ht="22.5" customHeight="1" spans="1:4">
      <c r="A8" s="15" t="s">
        <v>127</v>
      </c>
      <c r="B8" s="17">
        <v>5122594.37</v>
      </c>
      <c r="C8" s="15" t="s">
        <v>128</v>
      </c>
      <c r="D8" s="17">
        <v>5122594.37</v>
      </c>
    </row>
    <row r="9" ht="22.5" customHeight="1" spans="1:4">
      <c r="A9" s="15" t="s">
        <v>129</v>
      </c>
      <c r="B9" s="17">
        <v>5122594.37</v>
      </c>
      <c r="C9" s="15" t="str">
        <f>"（"&amp;"一"&amp;"）"&amp;"科学技术支出"</f>
        <v>（一）科学技术支出</v>
      </c>
      <c r="D9" s="17">
        <v>100000</v>
      </c>
    </row>
    <row r="10" ht="22.5" customHeight="1" spans="1:4">
      <c r="A10" s="15" t="s">
        <v>130</v>
      </c>
      <c r="B10" s="17"/>
      <c r="C10" s="15" t="str">
        <f>"（"&amp;"二"&amp;"）"&amp;"社会保障和就业支出"</f>
        <v>（二）社会保障和就业支出</v>
      </c>
      <c r="D10" s="17">
        <v>1530634.88</v>
      </c>
    </row>
    <row r="11" ht="22.5" customHeight="1" spans="1:4">
      <c r="A11" s="15" t="s">
        <v>131</v>
      </c>
      <c r="B11" s="17"/>
      <c r="C11" s="15" t="str">
        <f>"（"&amp;"三"&amp;"）"&amp;"卫生健康支出"</f>
        <v>（三）卫生健康支出</v>
      </c>
      <c r="D11" s="17">
        <v>496530.13</v>
      </c>
    </row>
    <row r="12" ht="22.5" customHeight="1" spans="1:4">
      <c r="A12" s="15" t="s">
        <v>132</v>
      </c>
      <c r="B12" s="17"/>
      <c r="C12" s="15" t="str">
        <f>"（"&amp;"四"&amp;"）"&amp;"资源勘探工业信息等支出"</f>
        <v>（四）资源勘探工业信息等支出</v>
      </c>
      <c r="D12" s="17">
        <v>2690305.36</v>
      </c>
    </row>
    <row r="13" ht="22.5" customHeight="1" spans="1:4">
      <c r="A13" s="15" t="s">
        <v>129</v>
      </c>
      <c r="B13" s="17"/>
      <c r="C13" s="15" t="str">
        <f>"（"&amp;"五"&amp;"）"&amp;"住房保障支出"</f>
        <v>（五）住房保障支出</v>
      </c>
      <c r="D13" s="17">
        <v>305124</v>
      </c>
    </row>
    <row r="14" ht="22.5" customHeight="1" spans="1:4">
      <c r="A14" s="15" t="s">
        <v>130</v>
      </c>
      <c r="B14" s="17"/>
      <c r="C14" s="15"/>
      <c r="D14" s="17"/>
    </row>
    <row r="15" ht="22.5" customHeight="1" spans="1:4">
      <c r="A15" s="15" t="s">
        <v>131</v>
      </c>
      <c r="B15" s="17"/>
      <c r="C15" s="15"/>
      <c r="D15" s="17"/>
    </row>
    <row r="16" ht="22.5" customHeight="1" spans="1:4">
      <c r="A16" s="67"/>
      <c r="B16" s="17"/>
      <c r="C16" s="15" t="s">
        <v>133</v>
      </c>
      <c r="D16" s="17"/>
    </row>
    <row r="17" ht="22.5" customHeight="1" spans="1:4">
      <c r="A17" s="68" t="s">
        <v>134</v>
      </c>
      <c r="B17" s="69">
        <v>5122594.37</v>
      </c>
      <c r="C17" s="70" t="s">
        <v>135</v>
      </c>
      <c r="D17" s="69">
        <v>5122594.37</v>
      </c>
    </row>
  </sheetData>
  <mergeCells count="8">
    <mergeCell ref="A3:D3"/>
    <mergeCell ref="A4:B4"/>
    <mergeCell ref="A5:B5"/>
    <mergeCell ref="C5:D5"/>
    <mergeCell ref="A6:A7"/>
    <mergeCell ref="B6:B7"/>
    <mergeCell ref="C6:C7"/>
    <mergeCell ref="D6:D7"/>
  </mergeCells>
  <pageMargins left="0.75" right="0.75" top="1" bottom="1" header="0.5" footer="0.5"/>
  <pageSetup paperSize="1" scale="86"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3"/>
  <sheetViews>
    <sheetView showZeros="0" workbookViewId="0">
      <pane ySplit="1" topLeftCell="A4" activePane="bottomLeft" state="frozen"/>
      <selection/>
      <selection pane="bottomLeft" activeCell="C19" sqref="C19"/>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1" t="s">
        <v>136</v>
      </c>
    </row>
    <row r="3" ht="37.5" customHeight="1" spans="1:7">
      <c r="A3" s="4" t="s">
        <v>137</v>
      </c>
      <c r="B3" s="4"/>
      <c r="C3" s="4"/>
      <c r="D3" s="4"/>
      <c r="E3" s="4"/>
      <c r="F3" s="4"/>
      <c r="G3" s="4"/>
    </row>
    <row r="4" ht="18.75" customHeight="1" spans="1:7">
      <c r="A4" s="42" t="str">
        <f>"单位名称："&amp;"玉溪市江川区工业商贸和信息化局"</f>
        <v>单位名称：玉溪市江川区工业商贸和信息化局</v>
      </c>
      <c r="B4" s="42"/>
      <c r="C4" s="42"/>
      <c r="D4" s="43"/>
      <c r="E4" s="43"/>
      <c r="F4" s="43"/>
      <c r="G4" s="44" t="s">
        <v>29</v>
      </c>
    </row>
    <row r="5" ht="18.75" customHeight="1" spans="1:7">
      <c r="A5" s="13" t="s">
        <v>138</v>
      </c>
      <c r="B5" s="13" t="s">
        <v>61</v>
      </c>
      <c r="C5" s="45" t="s">
        <v>32</v>
      </c>
      <c r="D5" s="45" t="s">
        <v>64</v>
      </c>
      <c r="E5" s="45"/>
      <c r="F5" s="45"/>
      <c r="G5" s="13" t="s">
        <v>65</v>
      </c>
    </row>
    <row r="6" ht="18.75" customHeight="1" spans="1:7">
      <c r="A6" s="13" t="s">
        <v>60</v>
      </c>
      <c r="B6" s="13" t="s">
        <v>61</v>
      </c>
      <c r="C6" s="45"/>
      <c r="D6" s="45" t="s">
        <v>34</v>
      </c>
      <c r="E6" s="45" t="s">
        <v>139</v>
      </c>
      <c r="F6" s="45" t="s">
        <v>140</v>
      </c>
      <c r="G6" s="13"/>
    </row>
    <row r="7" ht="18.75" customHeight="1" spans="1:7">
      <c r="A7" s="14" t="s">
        <v>46</v>
      </c>
      <c r="B7" s="14" t="s">
        <v>47</v>
      </c>
      <c r="C7" s="14" t="s">
        <v>48</v>
      </c>
      <c r="D7" s="14" t="s">
        <v>49</v>
      </c>
      <c r="E7" s="14" t="s">
        <v>50</v>
      </c>
      <c r="F7" s="14" t="s">
        <v>51</v>
      </c>
      <c r="G7" s="14" t="s">
        <v>52</v>
      </c>
    </row>
    <row r="8" ht="20.25" customHeight="1" spans="1:7">
      <c r="A8" s="16" t="s">
        <v>72</v>
      </c>
      <c r="B8" s="16" t="s">
        <v>73</v>
      </c>
      <c r="C8" s="17">
        <v>100000</v>
      </c>
      <c r="D8" s="17"/>
      <c r="E8" s="17"/>
      <c r="F8" s="17"/>
      <c r="G8" s="17">
        <v>100000</v>
      </c>
    </row>
    <row r="9" ht="20.25" customHeight="1" spans="1:7">
      <c r="A9" s="64" t="s">
        <v>74</v>
      </c>
      <c r="B9" s="64" t="s">
        <v>75</v>
      </c>
      <c r="C9" s="17">
        <v>100000</v>
      </c>
      <c r="D9" s="17"/>
      <c r="E9" s="17"/>
      <c r="F9" s="17"/>
      <c r="G9" s="17">
        <v>100000</v>
      </c>
    </row>
    <row r="10" ht="20.25" customHeight="1" spans="1:7">
      <c r="A10" s="65" t="s">
        <v>76</v>
      </c>
      <c r="B10" s="65" t="s">
        <v>75</v>
      </c>
      <c r="C10" s="17">
        <v>100000</v>
      </c>
      <c r="D10" s="17"/>
      <c r="E10" s="17"/>
      <c r="F10" s="17"/>
      <c r="G10" s="17">
        <v>100000</v>
      </c>
    </row>
    <row r="11" ht="20.25" customHeight="1" spans="1:7">
      <c r="A11" s="16" t="s">
        <v>77</v>
      </c>
      <c r="B11" s="16" t="s">
        <v>78</v>
      </c>
      <c r="C11" s="17">
        <v>1530634.88</v>
      </c>
      <c r="D11" s="17">
        <v>977754.88</v>
      </c>
      <c r="E11" s="17">
        <v>953954.88</v>
      </c>
      <c r="F11" s="17">
        <v>23800</v>
      </c>
      <c r="G11" s="17">
        <v>552880</v>
      </c>
    </row>
    <row r="12" ht="20.25" customHeight="1" spans="1:7">
      <c r="A12" s="64" t="s">
        <v>79</v>
      </c>
      <c r="B12" s="64" t="s">
        <v>80</v>
      </c>
      <c r="C12" s="17">
        <v>921270.88</v>
      </c>
      <c r="D12" s="17">
        <v>918390.88</v>
      </c>
      <c r="E12" s="17">
        <v>894590.88</v>
      </c>
      <c r="F12" s="17">
        <v>23800</v>
      </c>
      <c r="G12" s="17">
        <v>2880</v>
      </c>
    </row>
    <row r="13" ht="20.25" customHeight="1" spans="1:7">
      <c r="A13" s="65" t="s">
        <v>81</v>
      </c>
      <c r="B13" s="65" t="s">
        <v>82</v>
      </c>
      <c r="C13" s="17">
        <v>546400</v>
      </c>
      <c r="D13" s="17">
        <v>546400</v>
      </c>
      <c r="E13" s="17">
        <v>523200</v>
      </c>
      <c r="F13" s="17">
        <v>23200</v>
      </c>
      <c r="G13" s="17"/>
    </row>
    <row r="14" ht="20.25" customHeight="1" spans="1:7">
      <c r="A14" s="65" t="s">
        <v>83</v>
      </c>
      <c r="B14" s="65" t="s">
        <v>84</v>
      </c>
      <c r="C14" s="17">
        <v>15000</v>
      </c>
      <c r="D14" s="17">
        <v>15000</v>
      </c>
      <c r="E14" s="17">
        <v>14400</v>
      </c>
      <c r="F14" s="17">
        <v>600</v>
      </c>
      <c r="G14" s="17"/>
    </row>
    <row r="15" ht="20.25" customHeight="1" spans="1:7">
      <c r="A15" s="65" t="s">
        <v>85</v>
      </c>
      <c r="B15" s="65" t="s">
        <v>86</v>
      </c>
      <c r="C15" s="17">
        <v>2880</v>
      </c>
      <c r="D15" s="17"/>
      <c r="E15" s="17"/>
      <c r="F15" s="17"/>
      <c r="G15" s="17">
        <v>2880</v>
      </c>
    </row>
    <row r="16" ht="20.25" customHeight="1" spans="1:7">
      <c r="A16" s="65" t="s">
        <v>87</v>
      </c>
      <c r="B16" s="65" t="s">
        <v>88</v>
      </c>
      <c r="C16" s="17">
        <v>356990.88</v>
      </c>
      <c r="D16" s="17">
        <v>356990.88</v>
      </c>
      <c r="E16" s="17">
        <v>356990.88</v>
      </c>
      <c r="F16" s="17"/>
      <c r="G16" s="17"/>
    </row>
    <row r="17" ht="20.25" customHeight="1" spans="1:7">
      <c r="A17" s="64" t="s">
        <v>89</v>
      </c>
      <c r="B17" s="64" t="s">
        <v>90</v>
      </c>
      <c r="C17" s="17">
        <v>550000</v>
      </c>
      <c r="D17" s="17"/>
      <c r="E17" s="17"/>
      <c r="F17" s="17"/>
      <c r="G17" s="17">
        <v>550000</v>
      </c>
    </row>
    <row r="18" ht="20.25" customHeight="1" spans="1:7">
      <c r="A18" s="65" t="s">
        <v>91</v>
      </c>
      <c r="B18" s="65" t="s">
        <v>92</v>
      </c>
      <c r="C18" s="17">
        <v>550000</v>
      </c>
      <c r="D18" s="17"/>
      <c r="E18" s="17"/>
      <c r="F18" s="17"/>
      <c r="G18" s="17">
        <v>550000</v>
      </c>
    </row>
    <row r="19" ht="20.25" customHeight="1" spans="1:7">
      <c r="A19" s="64" t="s">
        <v>93</v>
      </c>
      <c r="B19" s="64" t="s">
        <v>94</v>
      </c>
      <c r="C19" s="17">
        <v>59364</v>
      </c>
      <c r="D19" s="17">
        <v>59364</v>
      </c>
      <c r="E19" s="17">
        <v>59364</v>
      </c>
      <c r="F19" s="17"/>
      <c r="G19" s="17"/>
    </row>
    <row r="20" ht="20.25" customHeight="1" spans="1:7">
      <c r="A20" s="65" t="s">
        <v>95</v>
      </c>
      <c r="B20" s="65" t="s">
        <v>96</v>
      </c>
      <c r="C20" s="17">
        <v>59364</v>
      </c>
      <c r="D20" s="17">
        <v>59364</v>
      </c>
      <c r="E20" s="17">
        <v>59364</v>
      </c>
      <c r="F20" s="17"/>
      <c r="G20" s="17"/>
    </row>
    <row r="21" ht="20.25" customHeight="1" spans="1:7">
      <c r="A21" s="16" t="s">
        <v>97</v>
      </c>
      <c r="B21" s="16" t="s">
        <v>98</v>
      </c>
      <c r="C21" s="17">
        <v>496530.13</v>
      </c>
      <c r="D21" s="17">
        <v>496530.13</v>
      </c>
      <c r="E21" s="17">
        <v>496530.13</v>
      </c>
      <c r="F21" s="17"/>
      <c r="G21" s="17"/>
    </row>
    <row r="22" ht="20.25" customHeight="1" spans="1:7">
      <c r="A22" s="64" t="s">
        <v>99</v>
      </c>
      <c r="B22" s="64" t="s">
        <v>100</v>
      </c>
      <c r="C22" s="17">
        <v>496530.13</v>
      </c>
      <c r="D22" s="17">
        <v>496530.13</v>
      </c>
      <c r="E22" s="17">
        <v>496530.13</v>
      </c>
      <c r="F22" s="17"/>
      <c r="G22" s="17"/>
    </row>
    <row r="23" ht="20.25" customHeight="1" spans="1:7">
      <c r="A23" s="65" t="s">
        <v>101</v>
      </c>
      <c r="B23" s="65" t="s">
        <v>102</v>
      </c>
      <c r="C23" s="17">
        <v>202745.05</v>
      </c>
      <c r="D23" s="17">
        <v>202745.05</v>
      </c>
      <c r="E23" s="17">
        <v>202745.05</v>
      </c>
      <c r="F23" s="17"/>
      <c r="G23" s="17"/>
    </row>
    <row r="24" ht="20.25" customHeight="1" spans="1:7">
      <c r="A24" s="65" t="s">
        <v>103</v>
      </c>
      <c r="B24" s="65" t="s">
        <v>104</v>
      </c>
      <c r="C24" s="17">
        <v>62443.97</v>
      </c>
      <c r="D24" s="17">
        <v>62443.97</v>
      </c>
      <c r="E24" s="17">
        <v>62443.97</v>
      </c>
      <c r="F24" s="17"/>
      <c r="G24" s="17"/>
    </row>
    <row r="25" ht="20.25" customHeight="1" spans="1:7">
      <c r="A25" s="65" t="s">
        <v>105</v>
      </c>
      <c r="B25" s="65" t="s">
        <v>106</v>
      </c>
      <c r="C25" s="17">
        <v>202741.58</v>
      </c>
      <c r="D25" s="17">
        <v>202741.58</v>
      </c>
      <c r="E25" s="17">
        <v>202741.58</v>
      </c>
      <c r="F25" s="17"/>
      <c r="G25" s="17"/>
    </row>
    <row r="26" ht="20.25" customHeight="1" spans="1:7">
      <c r="A26" s="65" t="s">
        <v>107</v>
      </c>
      <c r="B26" s="65" t="s">
        <v>108</v>
      </c>
      <c r="C26" s="17">
        <v>28599.53</v>
      </c>
      <c r="D26" s="17">
        <v>28599.53</v>
      </c>
      <c r="E26" s="17">
        <v>28599.53</v>
      </c>
      <c r="F26" s="17"/>
      <c r="G26" s="17"/>
    </row>
    <row r="27" ht="20.25" customHeight="1" spans="1:7">
      <c r="A27" s="16" t="s">
        <v>109</v>
      </c>
      <c r="B27" s="16" t="s">
        <v>110</v>
      </c>
      <c r="C27" s="17">
        <v>2690305.36</v>
      </c>
      <c r="D27" s="17">
        <v>2690305.36</v>
      </c>
      <c r="E27" s="17">
        <v>2403655.36</v>
      </c>
      <c r="F27" s="17">
        <v>286650</v>
      </c>
      <c r="G27" s="17"/>
    </row>
    <row r="28" ht="20.25" customHeight="1" spans="1:7">
      <c r="A28" s="64" t="s">
        <v>111</v>
      </c>
      <c r="B28" s="64" t="s">
        <v>112</v>
      </c>
      <c r="C28" s="17">
        <v>2690305.36</v>
      </c>
      <c r="D28" s="17">
        <v>2690305.36</v>
      </c>
      <c r="E28" s="17">
        <v>2403655.36</v>
      </c>
      <c r="F28" s="17">
        <v>286650</v>
      </c>
      <c r="G28" s="17"/>
    </row>
    <row r="29" ht="20.25" customHeight="1" spans="1:7">
      <c r="A29" s="65" t="s">
        <v>113</v>
      </c>
      <c r="B29" s="65" t="s">
        <v>114</v>
      </c>
      <c r="C29" s="17">
        <v>2690305.36</v>
      </c>
      <c r="D29" s="17">
        <v>2690305.36</v>
      </c>
      <c r="E29" s="17">
        <v>2403655.36</v>
      </c>
      <c r="F29" s="17">
        <v>286650</v>
      </c>
      <c r="G29" s="17"/>
    </row>
    <row r="30" ht="20.25" customHeight="1" spans="1:7">
      <c r="A30" s="16" t="s">
        <v>117</v>
      </c>
      <c r="B30" s="16" t="s">
        <v>118</v>
      </c>
      <c r="C30" s="17">
        <v>305124</v>
      </c>
      <c r="D30" s="17">
        <v>305124</v>
      </c>
      <c r="E30" s="17">
        <v>305124</v>
      </c>
      <c r="F30" s="17"/>
      <c r="G30" s="17"/>
    </row>
    <row r="31" ht="20.25" customHeight="1" spans="1:7">
      <c r="A31" s="64" t="s">
        <v>119</v>
      </c>
      <c r="B31" s="64" t="s">
        <v>120</v>
      </c>
      <c r="C31" s="17">
        <v>305124</v>
      </c>
      <c r="D31" s="17">
        <v>305124</v>
      </c>
      <c r="E31" s="17">
        <v>305124</v>
      </c>
      <c r="F31" s="17"/>
      <c r="G31" s="17"/>
    </row>
    <row r="32" ht="20.25" customHeight="1" spans="1:7">
      <c r="A32" s="65" t="s">
        <v>121</v>
      </c>
      <c r="B32" s="65" t="s">
        <v>122</v>
      </c>
      <c r="C32" s="17">
        <v>305124</v>
      </c>
      <c r="D32" s="17">
        <v>305124</v>
      </c>
      <c r="E32" s="17">
        <v>305124</v>
      </c>
      <c r="F32" s="17"/>
      <c r="G32" s="17"/>
    </row>
    <row r="33" ht="20.25" customHeight="1" spans="1:7">
      <c r="A33" s="46" t="s">
        <v>123</v>
      </c>
      <c r="B33" s="46"/>
      <c r="C33" s="47">
        <v>5122594.37</v>
      </c>
      <c r="D33" s="47">
        <v>4469714.37</v>
      </c>
      <c r="E33" s="47">
        <v>4159264.37</v>
      </c>
      <c r="F33" s="47">
        <v>310450</v>
      </c>
      <c r="G33" s="47">
        <v>652880</v>
      </c>
    </row>
  </sheetData>
  <mergeCells count="7">
    <mergeCell ref="A3:G3"/>
    <mergeCell ref="A4:C4"/>
    <mergeCell ref="A5:B5"/>
    <mergeCell ref="D5:F5"/>
    <mergeCell ref="A33:B33"/>
    <mergeCell ref="C5:C6"/>
    <mergeCell ref="G5:G6"/>
  </mergeCells>
  <pageMargins left="0.75" right="0.75" top="1" bottom="1" header="0.5" footer="0.5"/>
  <pageSetup paperSize="1" scale="69"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A1" sqref="A1"/>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57"/>
      <c r="B2" s="57"/>
      <c r="C2" s="58"/>
      <c r="D2" s="2"/>
      <c r="E2" s="2"/>
      <c r="F2" s="59" t="s">
        <v>141</v>
      </c>
    </row>
    <row r="3" ht="41.25" customHeight="1" spans="1:6">
      <c r="A3" s="60" t="s">
        <v>142</v>
      </c>
      <c r="B3" s="60"/>
      <c r="C3" s="60"/>
      <c r="D3" s="60"/>
      <c r="E3" s="60"/>
      <c r="F3" s="60"/>
    </row>
    <row r="4" ht="18.75" customHeight="1" spans="1:6">
      <c r="A4" s="5" t="str">
        <f>"单位名称："&amp;"玉溪市江川区工业商贸和信息化局"</f>
        <v>单位名称：玉溪市江川区工业商贸和信息化局</v>
      </c>
      <c r="B4" s="5"/>
      <c r="C4" s="5"/>
      <c r="D4" s="61"/>
      <c r="E4" s="2"/>
      <c r="F4" s="59" t="s">
        <v>29</v>
      </c>
    </row>
    <row r="5" ht="18.75" customHeight="1" spans="1:6">
      <c r="A5" s="13" t="s">
        <v>143</v>
      </c>
      <c r="B5" s="45" t="s">
        <v>144</v>
      </c>
      <c r="C5" s="45" t="s">
        <v>145</v>
      </c>
      <c r="D5" s="45"/>
      <c r="E5" s="45"/>
      <c r="F5" s="45" t="s">
        <v>146</v>
      </c>
    </row>
    <row r="6" ht="18.75" customHeight="1" spans="1:6">
      <c r="A6" s="13"/>
      <c r="B6" s="45"/>
      <c r="C6" s="45" t="s">
        <v>34</v>
      </c>
      <c r="D6" s="45" t="s">
        <v>147</v>
      </c>
      <c r="E6" s="45" t="s">
        <v>148</v>
      </c>
      <c r="F6" s="45"/>
    </row>
    <row r="7" ht="18.75" customHeight="1" spans="1:6">
      <c r="A7" s="62">
        <v>1</v>
      </c>
      <c r="B7" s="63">
        <v>2</v>
      </c>
      <c r="C7" s="62">
        <v>3</v>
      </c>
      <c r="D7" s="62">
        <v>4</v>
      </c>
      <c r="E7" s="62">
        <v>5</v>
      </c>
      <c r="F7" s="62">
        <v>6</v>
      </c>
    </row>
    <row r="8" ht="20.25" customHeight="1" spans="1:6">
      <c r="A8" s="17">
        <v>16800</v>
      </c>
      <c r="B8" s="17"/>
      <c r="C8" s="17"/>
      <c r="D8" s="17"/>
      <c r="E8" s="17"/>
      <c r="F8" s="17">
        <v>16800</v>
      </c>
    </row>
  </sheetData>
  <mergeCells count="6">
    <mergeCell ref="A3:F3"/>
    <mergeCell ref="A4:C4"/>
    <mergeCell ref="C5:E5"/>
    <mergeCell ref="A5:A6"/>
    <mergeCell ref="B5:B6"/>
    <mergeCell ref="F5:F6"/>
  </mergeCells>
  <pageMargins left="0.75" right="0.75" top="1" bottom="1" header="0.5" footer="0.5"/>
  <pageSetup paperSize="1" scale="72"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56"/>
  <sheetViews>
    <sheetView showZeros="0" topLeftCell="B1" workbookViewId="0">
      <pane ySplit="1" topLeftCell="A27" activePane="bottomLeft" state="frozen"/>
      <selection/>
      <selection pane="bottomLeft" activeCell="I32" sqref="I32:I34"/>
    </sheetView>
  </sheetViews>
  <sheetFormatPr defaultColWidth="8.85" defaultRowHeight="15" customHeight="1"/>
  <cols>
    <col min="1" max="7" width="28.57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149</v>
      </c>
    </row>
    <row r="3" ht="45" customHeight="1" spans="1:23">
      <c r="A3" s="4" t="s">
        <v>150</v>
      </c>
      <c r="B3" s="4"/>
      <c r="C3" s="4"/>
      <c r="D3" s="4"/>
      <c r="E3" s="4"/>
      <c r="F3" s="4"/>
      <c r="G3" s="4"/>
      <c r="H3" s="4"/>
      <c r="I3" s="4"/>
      <c r="J3" s="4"/>
      <c r="K3" s="4"/>
      <c r="L3" s="52"/>
      <c r="M3" s="52"/>
      <c r="N3" s="52"/>
      <c r="O3" s="52"/>
      <c r="P3" s="52"/>
      <c r="Q3" s="52"/>
      <c r="R3" s="52"/>
      <c r="S3" s="52"/>
      <c r="T3" s="52"/>
      <c r="U3" s="52"/>
      <c r="V3" s="52"/>
      <c r="W3" s="52"/>
    </row>
    <row r="4" ht="18.75" customHeight="1" spans="1:23">
      <c r="A4" s="5" t="str">
        <f>"单位名称："&amp;"玉溪市江川区工业商贸和信息化局"</f>
        <v>单位名称：玉溪市江川区工业商贸和信息化局</v>
      </c>
      <c r="B4" s="5"/>
      <c r="C4" s="5"/>
      <c r="D4" s="5"/>
      <c r="E4" s="5"/>
      <c r="F4" s="5"/>
      <c r="G4" s="5"/>
      <c r="H4" s="53"/>
      <c r="I4" s="53"/>
      <c r="J4" s="53"/>
      <c r="K4" s="53"/>
      <c r="L4" s="6"/>
      <c r="M4" s="6"/>
      <c r="N4" s="6"/>
      <c r="O4" s="6"/>
      <c r="P4" s="6"/>
      <c r="Q4" s="6"/>
      <c r="R4" s="6"/>
      <c r="S4" s="6"/>
      <c r="T4" s="6"/>
      <c r="U4" s="6"/>
      <c r="V4" s="6"/>
      <c r="W4" s="6" t="s">
        <v>29</v>
      </c>
    </row>
    <row r="5" ht="18.75" customHeight="1" spans="1:23">
      <c r="A5" s="54" t="s">
        <v>151</v>
      </c>
      <c r="B5" s="54" t="s">
        <v>152</v>
      </c>
      <c r="C5" s="54" t="s">
        <v>153</v>
      </c>
      <c r="D5" s="54" t="s">
        <v>154</v>
      </c>
      <c r="E5" s="54" t="s">
        <v>155</v>
      </c>
      <c r="F5" s="54" t="s">
        <v>156</v>
      </c>
      <c r="G5" s="54" t="s">
        <v>157</v>
      </c>
      <c r="H5" s="55" t="s">
        <v>32</v>
      </c>
      <c r="I5" s="55" t="s">
        <v>158</v>
      </c>
      <c r="J5" s="54"/>
      <c r="K5" s="54"/>
      <c r="L5" s="54"/>
      <c r="M5" s="54"/>
      <c r="N5" s="54" t="s">
        <v>159</v>
      </c>
      <c r="O5" s="54"/>
      <c r="P5" s="54"/>
      <c r="Q5" s="54" t="s">
        <v>38</v>
      </c>
      <c r="R5" s="54" t="s">
        <v>63</v>
      </c>
      <c r="S5" s="54"/>
      <c r="T5" s="54"/>
      <c r="U5" s="54"/>
      <c r="V5" s="54"/>
      <c r="W5" s="54"/>
    </row>
    <row r="6" ht="18.75" customHeight="1" spans="1:23">
      <c r="A6" s="54"/>
      <c r="B6" s="54"/>
      <c r="C6" s="54"/>
      <c r="D6" s="54"/>
      <c r="E6" s="54"/>
      <c r="F6" s="54"/>
      <c r="G6" s="54"/>
      <c r="H6" s="55" t="s">
        <v>160</v>
      </c>
      <c r="I6" s="55" t="s">
        <v>161</v>
      </c>
      <c r="J6" s="54" t="s">
        <v>36</v>
      </c>
      <c r="K6" s="54" t="s">
        <v>37</v>
      </c>
      <c r="L6" s="54"/>
      <c r="M6" s="54"/>
      <c r="N6" s="54" t="s">
        <v>159</v>
      </c>
      <c r="O6" s="54" t="s">
        <v>36</v>
      </c>
      <c r="P6" s="54" t="s">
        <v>37</v>
      </c>
      <c r="Q6" s="54" t="s">
        <v>38</v>
      </c>
      <c r="R6" s="54" t="s">
        <v>63</v>
      </c>
      <c r="S6" s="54" t="s">
        <v>41</v>
      </c>
      <c r="T6" s="54" t="s">
        <v>42</v>
      </c>
      <c r="U6" s="54" t="s">
        <v>43</v>
      </c>
      <c r="V6" s="54" t="s">
        <v>44</v>
      </c>
      <c r="W6" s="54" t="s">
        <v>45</v>
      </c>
    </row>
    <row r="7" ht="18.75" customHeight="1" spans="1:23">
      <c r="A7" s="54"/>
      <c r="B7" s="54"/>
      <c r="C7" s="54"/>
      <c r="D7" s="54"/>
      <c r="E7" s="54"/>
      <c r="F7" s="54"/>
      <c r="G7" s="54"/>
      <c r="H7" s="55"/>
      <c r="I7" s="55" t="s">
        <v>162</v>
      </c>
      <c r="J7" s="54" t="s">
        <v>163</v>
      </c>
      <c r="K7" s="54" t="s">
        <v>164</v>
      </c>
      <c r="L7" s="54" t="s">
        <v>165</v>
      </c>
      <c r="M7" s="54" t="s">
        <v>166</v>
      </c>
      <c r="N7" s="54" t="s">
        <v>35</v>
      </c>
      <c r="O7" s="54" t="s">
        <v>36</v>
      </c>
      <c r="P7" s="54" t="s">
        <v>37</v>
      </c>
      <c r="Q7" s="54"/>
      <c r="R7" s="54" t="s">
        <v>34</v>
      </c>
      <c r="S7" s="54" t="s">
        <v>41</v>
      </c>
      <c r="T7" s="54" t="s">
        <v>42</v>
      </c>
      <c r="U7" s="54" t="s">
        <v>43</v>
      </c>
      <c r="V7" s="54" t="s">
        <v>44</v>
      </c>
      <c r="W7" s="54" t="s">
        <v>45</v>
      </c>
    </row>
    <row r="8" ht="22.65" customHeight="1" spans="1:23">
      <c r="A8" s="54"/>
      <c r="B8" s="54"/>
      <c r="C8" s="54"/>
      <c r="D8" s="54"/>
      <c r="E8" s="54"/>
      <c r="F8" s="54"/>
      <c r="G8" s="54"/>
      <c r="H8" s="55"/>
      <c r="I8" s="55" t="s">
        <v>34</v>
      </c>
      <c r="J8" s="54"/>
      <c r="K8" s="54"/>
      <c r="L8" s="54"/>
      <c r="M8" s="54"/>
      <c r="N8" s="54"/>
      <c r="O8" s="54"/>
      <c r="P8" s="54"/>
      <c r="Q8" s="54"/>
      <c r="R8" s="54"/>
      <c r="S8" s="54"/>
      <c r="T8" s="54"/>
      <c r="U8" s="54"/>
      <c r="V8" s="54"/>
      <c r="W8" s="54"/>
    </row>
    <row r="9" ht="18.75" customHeight="1" spans="1:23">
      <c r="A9" s="55" t="s">
        <v>46</v>
      </c>
      <c r="B9" s="55">
        <v>2</v>
      </c>
      <c r="C9" s="55">
        <v>3</v>
      </c>
      <c r="D9" s="55">
        <v>4</v>
      </c>
      <c r="E9" s="55">
        <v>5</v>
      </c>
      <c r="F9" s="55">
        <v>6</v>
      </c>
      <c r="G9" s="55">
        <v>7</v>
      </c>
      <c r="H9" s="55">
        <v>8</v>
      </c>
      <c r="I9" s="55">
        <v>9</v>
      </c>
      <c r="J9" s="55">
        <v>10</v>
      </c>
      <c r="K9" s="55">
        <v>11</v>
      </c>
      <c r="L9" s="55">
        <v>12</v>
      </c>
      <c r="M9" s="55">
        <v>13</v>
      </c>
      <c r="N9" s="55">
        <v>14</v>
      </c>
      <c r="O9" s="55">
        <v>15</v>
      </c>
      <c r="P9" s="55">
        <v>16</v>
      </c>
      <c r="Q9" s="55">
        <v>17</v>
      </c>
      <c r="R9" s="55">
        <v>18</v>
      </c>
      <c r="S9" s="55">
        <v>19</v>
      </c>
      <c r="T9" s="55">
        <v>20</v>
      </c>
      <c r="U9" s="55">
        <v>21</v>
      </c>
      <c r="V9" s="55">
        <v>22</v>
      </c>
      <c r="W9" s="55">
        <v>23</v>
      </c>
    </row>
    <row r="10" ht="18.75" customHeight="1" spans="1:23">
      <c r="A10" s="9" t="s">
        <v>56</v>
      </c>
      <c r="B10" s="9"/>
      <c r="C10" s="10"/>
      <c r="D10" s="9"/>
      <c r="E10" s="9"/>
      <c r="F10" s="9"/>
      <c r="G10" s="9"/>
      <c r="H10" s="17">
        <v>4469714.37</v>
      </c>
      <c r="I10" s="17">
        <v>4469714.37</v>
      </c>
      <c r="J10" s="17"/>
      <c r="K10" s="17"/>
      <c r="L10" s="17">
        <v>4469714.37</v>
      </c>
      <c r="M10" s="17"/>
      <c r="N10" s="17"/>
      <c r="O10" s="17"/>
      <c r="P10" s="17"/>
      <c r="Q10" s="17"/>
      <c r="R10" s="17"/>
      <c r="S10" s="17"/>
      <c r="T10" s="17"/>
      <c r="U10" s="17"/>
      <c r="V10" s="17"/>
      <c r="W10" s="17"/>
    </row>
    <row r="11" ht="18.75" customHeight="1" spans="1:23">
      <c r="A11" s="56" t="s">
        <v>56</v>
      </c>
      <c r="B11" s="9" t="s">
        <v>167</v>
      </c>
      <c r="C11" s="10" t="s">
        <v>168</v>
      </c>
      <c r="D11" s="9" t="s">
        <v>113</v>
      </c>
      <c r="E11" s="9" t="s">
        <v>114</v>
      </c>
      <c r="F11" s="9" t="s">
        <v>169</v>
      </c>
      <c r="G11" s="9" t="s">
        <v>170</v>
      </c>
      <c r="H11" s="17">
        <v>573552</v>
      </c>
      <c r="I11" s="17">
        <v>573552</v>
      </c>
      <c r="J11" s="17"/>
      <c r="K11" s="17"/>
      <c r="L11" s="17">
        <v>573552</v>
      </c>
      <c r="M11" s="17"/>
      <c r="N11" s="17"/>
      <c r="O11" s="17"/>
      <c r="P11" s="23"/>
      <c r="Q11" s="17"/>
      <c r="R11" s="17"/>
      <c r="S11" s="17"/>
      <c r="T11" s="17"/>
      <c r="U11" s="17"/>
      <c r="V11" s="17"/>
      <c r="W11" s="17"/>
    </row>
    <row r="12" ht="18.75" customHeight="1" spans="1:23">
      <c r="A12" s="56" t="s">
        <v>56</v>
      </c>
      <c r="B12" s="9" t="s">
        <v>167</v>
      </c>
      <c r="C12" s="10" t="s">
        <v>168</v>
      </c>
      <c r="D12" s="9" t="s">
        <v>113</v>
      </c>
      <c r="E12" s="9" t="s">
        <v>114</v>
      </c>
      <c r="F12" s="9" t="s">
        <v>171</v>
      </c>
      <c r="G12" s="9" t="s">
        <v>172</v>
      </c>
      <c r="H12" s="17">
        <v>774600</v>
      </c>
      <c r="I12" s="17">
        <v>774600</v>
      </c>
      <c r="J12" s="17"/>
      <c r="K12" s="17"/>
      <c r="L12" s="17">
        <v>774600</v>
      </c>
      <c r="M12" s="17"/>
      <c r="N12" s="17"/>
      <c r="O12" s="17"/>
      <c r="P12" s="23"/>
      <c r="Q12" s="17"/>
      <c r="R12" s="17"/>
      <c r="S12" s="17"/>
      <c r="T12" s="17"/>
      <c r="U12" s="17"/>
      <c r="V12" s="17"/>
      <c r="W12" s="17"/>
    </row>
    <row r="13" ht="18.75" customHeight="1" spans="1:23">
      <c r="A13" s="56" t="s">
        <v>56</v>
      </c>
      <c r="B13" s="9" t="s">
        <v>167</v>
      </c>
      <c r="C13" s="10" t="s">
        <v>168</v>
      </c>
      <c r="D13" s="9" t="s">
        <v>113</v>
      </c>
      <c r="E13" s="9" t="s">
        <v>114</v>
      </c>
      <c r="F13" s="9" t="s">
        <v>173</v>
      </c>
      <c r="G13" s="9" t="s">
        <v>174</v>
      </c>
      <c r="H13" s="17">
        <v>47796</v>
      </c>
      <c r="I13" s="17">
        <v>47796</v>
      </c>
      <c r="J13" s="17"/>
      <c r="K13" s="17"/>
      <c r="L13" s="17">
        <v>47796</v>
      </c>
      <c r="M13" s="17"/>
      <c r="N13" s="17"/>
      <c r="O13" s="17"/>
      <c r="P13" s="23"/>
      <c r="Q13" s="17"/>
      <c r="R13" s="17"/>
      <c r="S13" s="17"/>
      <c r="T13" s="17"/>
      <c r="U13" s="17"/>
      <c r="V13" s="17"/>
      <c r="W13" s="17"/>
    </row>
    <row r="14" ht="18.75" customHeight="1" spans="1:23">
      <c r="A14" s="56" t="s">
        <v>56</v>
      </c>
      <c r="B14" s="9" t="s">
        <v>175</v>
      </c>
      <c r="C14" s="10" t="s">
        <v>176</v>
      </c>
      <c r="D14" s="9" t="s">
        <v>113</v>
      </c>
      <c r="E14" s="9" t="s">
        <v>114</v>
      </c>
      <c r="F14" s="9" t="s">
        <v>169</v>
      </c>
      <c r="G14" s="9" t="s">
        <v>170</v>
      </c>
      <c r="H14" s="17">
        <v>268524</v>
      </c>
      <c r="I14" s="17">
        <v>268524</v>
      </c>
      <c r="J14" s="17"/>
      <c r="K14" s="17"/>
      <c r="L14" s="17">
        <v>268524</v>
      </c>
      <c r="M14" s="17"/>
      <c r="N14" s="17"/>
      <c r="O14" s="17"/>
      <c r="P14" s="23"/>
      <c r="Q14" s="17"/>
      <c r="R14" s="17"/>
      <c r="S14" s="17"/>
      <c r="T14" s="17"/>
      <c r="U14" s="17"/>
      <c r="V14" s="17"/>
      <c r="W14" s="17"/>
    </row>
    <row r="15" ht="18.75" customHeight="1" spans="1:23">
      <c r="A15" s="56" t="s">
        <v>56</v>
      </c>
      <c r="B15" s="9" t="s">
        <v>175</v>
      </c>
      <c r="C15" s="10" t="s">
        <v>176</v>
      </c>
      <c r="D15" s="9" t="s">
        <v>113</v>
      </c>
      <c r="E15" s="9" t="s">
        <v>114</v>
      </c>
      <c r="F15" s="9" t="s">
        <v>171</v>
      </c>
      <c r="G15" s="9" t="s">
        <v>172</v>
      </c>
      <c r="H15" s="17">
        <v>22536</v>
      </c>
      <c r="I15" s="17">
        <v>22536</v>
      </c>
      <c r="J15" s="17"/>
      <c r="K15" s="17"/>
      <c r="L15" s="17">
        <v>22536</v>
      </c>
      <c r="M15" s="17"/>
      <c r="N15" s="17"/>
      <c r="O15" s="17"/>
      <c r="P15" s="23"/>
      <c r="Q15" s="17"/>
      <c r="R15" s="17"/>
      <c r="S15" s="17"/>
      <c r="T15" s="17"/>
      <c r="U15" s="17"/>
      <c r="V15" s="17"/>
      <c r="W15" s="17"/>
    </row>
    <row r="16" ht="18.75" customHeight="1" spans="1:23">
      <c r="A16" s="56" t="s">
        <v>56</v>
      </c>
      <c r="B16" s="9" t="s">
        <v>175</v>
      </c>
      <c r="C16" s="10" t="s">
        <v>176</v>
      </c>
      <c r="D16" s="9" t="s">
        <v>113</v>
      </c>
      <c r="E16" s="9" t="s">
        <v>114</v>
      </c>
      <c r="F16" s="9" t="s">
        <v>177</v>
      </c>
      <c r="G16" s="9" t="s">
        <v>178</v>
      </c>
      <c r="H16" s="17">
        <v>120840</v>
      </c>
      <c r="I16" s="17">
        <v>120840</v>
      </c>
      <c r="J16" s="17"/>
      <c r="K16" s="17"/>
      <c r="L16" s="17">
        <v>120840</v>
      </c>
      <c r="M16" s="17"/>
      <c r="N16" s="17"/>
      <c r="O16" s="17"/>
      <c r="P16" s="23"/>
      <c r="Q16" s="17"/>
      <c r="R16" s="17"/>
      <c r="S16" s="17"/>
      <c r="T16" s="17"/>
      <c r="U16" s="17"/>
      <c r="V16" s="17"/>
      <c r="W16" s="17"/>
    </row>
    <row r="17" ht="18.75" customHeight="1" spans="1:23">
      <c r="A17" s="56" t="s">
        <v>56</v>
      </c>
      <c r="B17" s="9" t="s">
        <v>175</v>
      </c>
      <c r="C17" s="10" t="s">
        <v>176</v>
      </c>
      <c r="D17" s="9" t="s">
        <v>113</v>
      </c>
      <c r="E17" s="9" t="s">
        <v>114</v>
      </c>
      <c r="F17" s="9" t="s">
        <v>177</v>
      </c>
      <c r="G17" s="9" t="s">
        <v>178</v>
      </c>
      <c r="H17" s="17">
        <v>66960</v>
      </c>
      <c r="I17" s="17">
        <v>66960</v>
      </c>
      <c r="J17" s="17"/>
      <c r="K17" s="17"/>
      <c r="L17" s="17">
        <v>66960</v>
      </c>
      <c r="M17" s="17"/>
      <c r="N17" s="17"/>
      <c r="O17" s="17"/>
      <c r="P17" s="23"/>
      <c r="Q17" s="17"/>
      <c r="R17" s="17"/>
      <c r="S17" s="17"/>
      <c r="T17" s="17"/>
      <c r="U17" s="17"/>
      <c r="V17" s="17"/>
      <c r="W17" s="17"/>
    </row>
    <row r="18" ht="18.75" customHeight="1" spans="1:23">
      <c r="A18" s="56" t="s">
        <v>56</v>
      </c>
      <c r="B18" s="9" t="s">
        <v>175</v>
      </c>
      <c r="C18" s="10" t="s">
        <v>176</v>
      </c>
      <c r="D18" s="9" t="s">
        <v>113</v>
      </c>
      <c r="E18" s="9" t="s">
        <v>114</v>
      </c>
      <c r="F18" s="9" t="s">
        <v>177</v>
      </c>
      <c r="G18" s="9" t="s">
        <v>178</v>
      </c>
      <c r="H18" s="17">
        <v>120996</v>
      </c>
      <c r="I18" s="17">
        <v>120996</v>
      </c>
      <c r="J18" s="17"/>
      <c r="K18" s="17"/>
      <c r="L18" s="17">
        <v>120996</v>
      </c>
      <c r="M18" s="17"/>
      <c r="N18" s="17"/>
      <c r="O18" s="17"/>
      <c r="P18" s="23"/>
      <c r="Q18" s="17"/>
      <c r="R18" s="17"/>
      <c r="S18" s="17"/>
      <c r="T18" s="17"/>
      <c r="U18" s="17"/>
      <c r="V18" s="17"/>
      <c r="W18" s="17"/>
    </row>
    <row r="19" ht="18.75" customHeight="1" spans="1:23">
      <c r="A19" s="56" t="s">
        <v>56</v>
      </c>
      <c r="B19" s="9" t="s">
        <v>175</v>
      </c>
      <c r="C19" s="10" t="s">
        <v>176</v>
      </c>
      <c r="D19" s="9" t="s">
        <v>113</v>
      </c>
      <c r="E19" s="9" t="s">
        <v>114</v>
      </c>
      <c r="F19" s="9" t="s">
        <v>177</v>
      </c>
      <c r="G19" s="9" t="s">
        <v>178</v>
      </c>
      <c r="H19" s="17">
        <v>22377</v>
      </c>
      <c r="I19" s="17">
        <v>22377</v>
      </c>
      <c r="J19" s="17"/>
      <c r="K19" s="17"/>
      <c r="L19" s="17">
        <v>22377</v>
      </c>
      <c r="M19" s="17"/>
      <c r="N19" s="17"/>
      <c r="O19" s="17"/>
      <c r="P19" s="23"/>
      <c r="Q19" s="17"/>
      <c r="R19" s="17"/>
      <c r="S19" s="17"/>
      <c r="T19" s="17"/>
      <c r="U19" s="17"/>
      <c r="V19" s="17"/>
      <c r="W19" s="17"/>
    </row>
    <row r="20" ht="18.75" customHeight="1" spans="1:23">
      <c r="A20" s="56" t="s">
        <v>56</v>
      </c>
      <c r="B20" s="9" t="s">
        <v>179</v>
      </c>
      <c r="C20" s="10" t="s">
        <v>180</v>
      </c>
      <c r="D20" s="9" t="s">
        <v>87</v>
      </c>
      <c r="E20" s="9" t="s">
        <v>88</v>
      </c>
      <c r="F20" s="9" t="s">
        <v>181</v>
      </c>
      <c r="G20" s="9" t="s">
        <v>182</v>
      </c>
      <c r="H20" s="17">
        <v>356990.88</v>
      </c>
      <c r="I20" s="17">
        <v>356990.88</v>
      </c>
      <c r="J20" s="17"/>
      <c r="K20" s="17"/>
      <c r="L20" s="17">
        <v>356990.88</v>
      </c>
      <c r="M20" s="17"/>
      <c r="N20" s="17"/>
      <c r="O20" s="17"/>
      <c r="P20" s="23"/>
      <c r="Q20" s="17"/>
      <c r="R20" s="17"/>
      <c r="S20" s="17"/>
      <c r="T20" s="17"/>
      <c r="U20" s="17"/>
      <c r="V20" s="17"/>
      <c r="W20" s="17"/>
    </row>
    <row r="21" ht="18.75" customHeight="1" spans="1:23">
      <c r="A21" s="56" t="s">
        <v>56</v>
      </c>
      <c r="B21" s="9" t="s">
        <v>179</v>
      </c>
      <c r="C21" s="10" t="s">
        <v>180</v>
      </c>
      <c r="D21" s="9" t="s">
        <v>101</v>
      </c>
      <c r="E21" s="9" t="s">
        <v>102</v>
      </c>
      <c r="F21" s="9" t="s">
        <v>183</v>
      </c>
      <c r="G21" s="9" t="s">
        <v>184</v>
      </c>
      <c r="H21" s="17">
        <v>122745.05</v>
      </c>
      <c r="I21" s="17">
        <v>122745.05</v>
      </c>
      <c r="J21" s="17"/>
      <c r="K21" s="17"/>
      <c r="L21" s="17">
        <v>122745.05</v>
      </c>
      <c r="M21" s="17"/>
      <c r="N21" s="17"/>
      <c r="O21" s="17"/>
      <c r="P21" s="23"/>
      <c r="Q21" s="17"/>
      <c r="R21" s="17"/>
      <c r="S21" s="17"/>
      <c r="T21" s="17"/>
      <c r="U21" s="17"/>
      <c r="V21" s="17"/>
      <c r="W21" s="17"/>
    </row>
    <row r="22" ht="18.75" customHeight="1" spans="1:23">
      <c r="A22" s="56" t="s">
        <v>56</v>
      </c>
      <c r="B22" s="9" t="s">
        <v>179</v>
      </c>
      <c r="C22" s="10" t="s">
        <v>180</v>
      </c>
      <c r="D22" s="9" t="s">
        <v>103</v>
      </c>
      <c r="E22" s="9" t="s">
        <v>104</v>
      </c>
      <c r="F22" s="9" t="s">
        <v>183</v>
      </c>
      <c r="G22" s="9" t="s">
        <v>184</v>
      </c>
      <c r="H22" s="17">
        <v>62443.97</v>
      </c>
      <c r="I22" s="17">
        <v>62443.97</v>
      </c>
      <c r="J22" s="17"/>
      <c r="K22" s="17"/>
      <c r="L22" s="17">
        <v>62443.97</v>
      </c>
      <c r="M22" s="17"/>
      <c r="N22" s="17"/>
      <c r="O22" s="17"/>
      <c r="P22" s="23"/>
      <c r="Q22" s="17"/>
      <c r="R22" s="17"/>
      <c r="S22" s="17"/>
      <c r="T22" s="17"/>
      <c r="U22" s="17"/>
      <c r="V22" s="17"/>
      <c r="W22" s="17"/>
    </row>
    <row r="23" ht="18.75" customHeight="1" spans="1:23">
      <c r="A23" s="56" t="s">
        <v>56</v>
      </c>
      <c r="B23" s="9" t="s">
        <v>179</v>
      </c>
      <c r="C23" s="10" t="s">
        <v>180</v>
      </c>
      <c r="D23" s="9" t="s">
        <v>105</v>
      </c>
      <c r="E23" s="9" t="s">
        <v>106</v>
      </c>
      <c r="F23" s="9" t="s">
        <v>185</v>
      </c>
      <c r="G23" s="9" t="s">
        <v>186</v>
      </c>
      <c r="H23" s="17">
        <v>202741.58</v>
      </c>
      <c r="I23" s="17">
        <v>202741.58</v>
      </c>
      <c r="J23" s="17"/>
      <c r="K23" s="17"/>
      <c r="L23" s="17">
        <v>202741.58</v>
      </c>
      <c r="M23" s="17"/>
      <c r="N23" s="17"/>
      <c r="O23" s="17"/>
      <c r="P23" s="23"/>
      <c r="Q23" s="17"/>
      <c r="R23" s="17"/>
      <c r="S23" s="17"/>
      <c r="T23" s="17"/>
      <c r="U23" s="17"/>
      <c r="V23" s="17"/>
      <c r="W23" s="17"/>
    </row>
    <row r="24" ht="18.75" customHeight="1" spans="1:23">
      <c r="A24" s="56" t="s">
        <v>56</v>
      </c>
      <c r="B24" s="9" t="s">
        <v>179</v>
      </c>
      <c r="C24" s="10" t="s">
        <v>180</v>
      </c>
      <c r="D24" s="9" t="s">
        <v>107</v>
      </c>
      <c r="E24" s="9" t="s">
        <v>108</v>
      </c>
      <c r="F24" s="9" t="s">
        <v>187</v>
      </c>
      <c r="G24" s="9" t="s">
        <v>188</v>
      </c>
      <c r="H24" s="17">
        <v>16944</v>
      </c>
      <c r="I24" s="17">
        <v>16944</v>
      </c>
      <c r="J24" s="17"/>
      <c r="K24" s="17"/>
      <c r="L24" s="17">
        <v>16944</v>
      </c>
      <c r="M24" s="17"/>
      <c r="N24" s="17"/>
      <c r="O24" s="17"/>
      <c r="P24" s="23"/>
      <c r="Q24" s="17"/>
      <c r="R24" s="17"/>
      <c r="S24" s="17"/>
      <c r="T24" s="17"/>
      <c r="U24" s="17"/>
      <c r="V24" s="17"/>
      <c r="W24" s="17"/>
    </row>
    <row r="25" ht="18.75" customHeight="1" spans="1:23">
      <c r="A25" s="56" t="s">
        <v>56</v>
      </c>
      <c r="B25" s="9" t="s">
        <v>179</v>
      </c>
      <c r="C25" s="10" t="s">
        <v>180</v>
      </c>
      <c r="D25" s="9" t="s">
        <v>107</v>
      </c>
      <c r="E25" s="9" t="s">
        <v>108</v>
      </c>
      <c r="F25" s="9" t="s">
        <v>187</v>
      </c>
      <c r="G25" s="9" t="s">
        <v>188</v>
      </c>
      <c r="H25" s="17">
        <v>3177</v>
      </c>
      <c r="I25" s="17">
        <v>3177</v>
      </c>
      <c r="J25" s="17"/>
      <c r="K25" s="17"/>
      <c r="L25" s="17">
        <v>3177</v>
      </c>
      <c r="M25" s="17"/>
      <c r="N25" s="17"/>
      <c r="O25" s="17"/>
      <c r="P25" s="23"/>
      <c r="Q25" s="17"/>
      <c r="R25" s="17"/>
      <c r="S25" s="17"/>
      <c r="T25" s="17"/>
      <c r="U25" s="17"/>
      <c r="V25" s="17"/>
      <c r="W25" s="17"/>
    </row>
    <row r="26" ht="18.75" customHeight="1" spans="1:23">
      <c r="A26" s="56" t="s">
        <v>56</v>
      </c>
      <c r="B26" s="9" t="s">
        <v>179</v>
      </c>
      <c r="C26" s="10" t="s">
        <v>180</v>
      </c>
      <c r="D26" s="9" t="s">
        <v>107</v>
      </c>
      <c r="E26" s="9" t="s">
        <v>108</v>
      </c>
      <c r="F26" s="9" t="s">
        <v>187</v>
      </c>
      <c r="G26" s="9" t="s">
        <v>188</v>
      </c>
      <c r="H26" s="17">
        <v>5619.65</v>
      </c>
      <c r="I26" s="17">
        <v>5619.65</v>
      </c>
      <c r="J26" s="17"/>
      <c r="K26" s="17"/>
      <c r="L26" s="17">
        <v>5619.65</v>
      </c>
      <c r="M26" s="17"/>
      <c r="N26" s="17"/>
      <c r="O26" s="17"/>
      <c r="P26" s="23"/>
      <c r="Q26" s="17"/>
      <c r="R26" s="17"/>
      <c r="S26" s="17"/>
      <c r="T26" s="17"/>
      <c r="U26" s="17"/>
      <c r="V26" s="17"/>
      <c r="W26" s="17"/>
    </row>
    <row r="27" ht="18.75" customHeight="1" spans="1:23">
      <c r="A27" s="56" t="s">
        <v>56</v>
      </c>
      <c r="B27" s="9" t="s">
        <v>179</v>
      </c>
      <c r="C27" s="10" t="s">
        <v>180</v>
      </c>
      <c r="D27" s="9" t="s">
        <v>107</v>
      </c>
      <c r="E27" s="9" t="s">
        <v>108</v>
      </c>
      <c r="F27" s="9" t="s">
        <v>187</v>
      </c>
      <c r="G27" s="9" t="s">
        <v>188</v>
      </c>
      <c r="H27" s="17">
        <v>2858.88</v>
      </c>
      <c r="I27" s="17">
        <v>2858.88</v>
      </c>
      <c r="J27" s="17"/>
      <c r="K27" s="17"/>
      <c r="L27" s="17">
        <v>2858.88</v>
      </c>
      <c r="M27" s="17"/>
      <c r="N27" s="17"/>
      <c r="O27" s="17"/>
      <c r="P27" s="23"/>
      <c r="Q27" s="17"/>
      <c r="R27" s="17"/>
      <c r="S27" s="17"/>
      <c r="T27" s="17"/>
      <c r="U27" s="17"/>
      <c r="V27" s="17"/>
      <c r="W27" s="17"/>
    </row>
    <row r="28" ht="18.75" customHeight="1" spans="1:23">
      <c r="A28" s="56" t="s">
        <v>56</v>
      </c>
      <c r="B28" s="9" t="s">
        <v>179</v>
      </c>
      <c r="C28" s="10" t="s">
        <v>180</v>
      </c>
      <c r="D28" s="9" t="s">
        <v>113</v>
      </c>
      <c r="E28" s="9" t="s">
        <v>114</v>
      </c>
      <c r="F28" s="9" t="s">
        <v>187</v>
      </c>
      <c r="G28" s="9" t="s">
        <v>188</v>
      </c>
      <c r="H28" s="17">
        <v>5266.36</v>
      </c>
      <c r="I28" s="17">
        <v>5266.36</v>
      </c>
      <c r="J28" s="17"/>
      <c r="K28" s="17"/>
      <c r="L28" s="17">
        <v>5266.36</v>
      </c>
      <c r="M28" s="17"/>
      <c r="N28" s="17"/>
      <c r="O28" s="17"/>
      <c r="P28" s="23"/>
      <c r="Q28" s="17"/>
      <c r="R28" s="17"/>
      <c r="S28" s="17"/>
      <c r="T28" s="17"/>
      <c r="U28" s="17"/>
      <c r="V28" s="17"/>
      <c r="W28" s="17"/>
    </row>
    <row r="29" ht="18.75" customHeight="1" spans="1:23">
      <c r="A29" s="56" t="s">
        <v>56</v>
      </c>
      <c r="B29" s="9" t="s">
        <v>189</v>
      </c>
      <c r="C29" s="10" t="s">
        <v>122</v>
      </c>
      <c r="D29" s="9" t="s">
        <v>121</v>
      </c>
      <c r="E29" s="9" t="s">
        <v>122</v>
      </c>
      <c r="F29" s="9" t="s">
        <v>190</v>
      </c>
      <c r="G29" s="9" t="s">
        <v>122</v>
      </c>
      <c r="H29" s="17">
        <v>305124</v>
      </c>
      <c r="I29" s="17">
        <v>305124</v>
      </c>
      <c r="J29" s="17"/>
      <c r="K29" s="17"/>
      <c r="L29" s="17">
        <v>305124</v>
      </c>
      <c r="M29" s="17"/>
      <c r="N29" s="17"/>
      <c r="O29" s="17"/>
      <c r="P29" s="23"/>
      <c r="Q29" s="17"/>
      <c r="R29" s="17"/>
      <c r="S29" s="17"/>
      <c r="T29" s="17"/>
      <c r="U29" s="17"/>
      <c r="V29" s="17"/>
      <c r="W29" s="17"/>
    </row>
    <row r="30" ht="18.75" customHeight="1" spans="1:23">
      <c r="A30" s="56" t="s">
        <v>56</v>
      </c>
      <c r="B30" s="9" t="s">
        <v>191</v>
      </c>
      <c r="C30" s="10" t="s">
        <v>192</v>
      </c>
      <c r="D30" s="9" t="s">
        <v>113</v>
      </c>
      <c r="E30" s="9" t="s">
        <v>114</v>
      </c>
      <c r="F30" s="9" t="s">
        <v>193</v>
      </c>
      <c r="G30" s="9" t="s">
        <v>194</v>
      </c>
      <c r="H30" s="17">
        <v>117000</v>
      </c>
      <c r="I30" s="17">
        <v>117000</v>
      </c>
      <c r="J30" s="17"/>
      <c r="K30" s="17"/>
      <c r="L30" s="17">
        <v>117000</v>
      </c>
      <c r="M30" s="17"/>
      <c r="N30" s="17"/>
      <c r="O30" s="17"/>
      <c r="P30" s="23"/>
      <c r="Q30" s="17"/>
      <c r="R30" s="17"/>
      <c r="S30" s="17"/>
      <c r="T30" s="17"/>
      <c r="U30" s="17"/>
      <c r="V30" s="17"/>
      <c r="W30" s="17"/>
    </row>
    <row r="31" ht="18.75" customHeight="1" spans="1:23">
      <c r="A31" s="56" t="s">
        <v>56</v>
      </c>
      <c r="B31" s="9" t="s">
        <v>195</v>
      </c>
      <c r="C31" s="10" t="s">
        <v>196</v>
      </c>
      <c r="D31" s="9" t="s">
        <v>113</v>
      </c>
      <c r="E31" s="9" t="s">
        <v>114</v>
      </c>
      <c r="F31" s="9" t="s">
        <v>197</v>
      </c>
      <c r="G31" s="9" t="s">
        <v>196</v>
      </c>
      <c r="H31" s="17">
        <v>12600</v>
      </c>
      <c r="I31" s="17">
        <v>12600</v>
      </c>
      <c r="J31" s="17"/>
      <c r="K31" s="17"/>
      <c r="L31" s="17">
        <v>12600</v>
      </c>
      <c r="M31" s="17"/>
      <c r="N31" s="17"/>
      <c r="O31" s="17"/>
      <c r="P31" s="23"/>
      <c r="Q31" s="17"/>
      <c r="R31" s="17"/>
      <c r="S31" s="17"/>
      <c r="T31" s="17"/>
      <c r="U31" s="17"/>
      <c r="V31" s="17"/>
      <c r="W31" s="17"/>
    </row>
    <row r="32" ht="18.75" customHeight="1" spans="1:23">
      <c r="A32" s="56" t="s">
        <v>56</v>
      </c>
      <c r="B32" s="9" t="s">
        <v>198</v>
      </c>
      <c r="C32" s="10" t="s">
        <v>199</v>
      </c>
      <c r="D32" s="9" t="s">
        <v>81</v>
      </c>
      <c r="E32" s="9" t="s">
        <v>82</v>
      </c>
      <c r="F32" s="9" t="s">
        <v>200</v>
      </c>
      <c r="G32" s="9" t="s">
        <v>201</v>
      </c>
      <c r="H32" s="17">
        <v>19800</v>
      </c>
      <c r="I32" s="17">
        <v>19800</v>
      </c>
      <c r="J32" s="17"/>
      <c r="K32" s="17"/>
      <c r="L32" s="17">
        <v>19800</v>
      </c>
      <c r="M32" s="17"/>
      <c r="N32" s="17"/>
      <c r="O32" s="17"/>
      <c r="P32" s="23"/>
      <c r="Q32" s="17"/>
      <c r="R32" s="17"/>
      <c r="S32" s="17"/>
      <c r="T32" s="17"/>
      <c r="U32" s="17"/>
      <c r="V32" s="17"/>
      <c r="W32" s="17"/>
    </row>
    <row r="33" ht="18.75" customHeight="1" spans="1:23">
      <c r="A33" s="56" t="s">
        <v>56</v>
      </c>
      <c r="B33" s="9" t="s">
        <v>198</v>
      </c>
      <c r="C33" s="10" t="s">
        <v>199</v>
      </c>
      <c r="D33" s="9" t="s">
        <v>81</v>
      </c>
      <c r="E33" s="9" t="s">
        <v>82</v>
      </c>
      <c r="F33" s="9" t="s">
        <v>200</v>
      </c>
      <c r="G33" s="9" t="s">
        <v>201</v>
      </c>
      <c r="H33" s="17">
        <v>3400</v>
      </c>
      <c r="I33" s="17">
        <v>3400</v>
      </c>
      <c r="J33" s="17"/>
      <c r="K33" s="17"/>
      <c r="L33" s="17">
        <v>3400</v>
      </c>
      <c r="M33" s="17"/>
      <c r="N33" s="17"/>
      <c r="O33" s="17"/>
      <c r="P33" s="23"/>
      <c r="Q33" s="17"/>
      <c r="R33" s="17"/>
      <c r="S33" s="17"/>
      <c r="T33" s="17"/>
      <c r="U33" s="17"/>
      <c r="V33" s="17"/>
      <c r="W33" s="17"/>
    </row>
    <row r="34" ht="18.75" customHeight="1" spans="1:23">
      <c r="A34" s="56" t="s">
        <v>56</v>
      </c>
      <c r="B34" s="9" t="s">
        <v>198</v>
      </c>
      <c r="C34" s="10" t="s">
        <v>199</v>
      </c>
      <c r="D34" s="9" t="s">
        <v>83</v>
      </c>
      <c r="E34" s="9" t="s">
        <v>84</v>
      </c>
      <c r="F34" s="9" t="s">
        <v>200</v>
      </c>
      <c r="G34" s="9" t="s">
        <v>201</v>
      </c>
      <c r="H34" s="17">
        <v>600</v>
      </c>
      <c r="I34" s="17">
        <v>600</v>
      </c>
      <c r="J34" s="17"/>
      <c r="K34" s="17"/>
      <c r="L34" s="17">
        <v>600</v>
      </c>
      <c r="M34" s="17"/>
      <c r="N34" s="17"/>
      <c r="O34" s="17"/>
      <c r="P34" s="23"/>
      <c r="Q34" s="17"/>
      <c r="R34" s="17"/>
      <c r="S34" s="17"/>
      <c r="T34" s="17"/>
      <c r="U34" s="17"/>
      <c r="V34" s="17"/>
      <c r="W34" s="17"/>
    </row>
    <row r="35" ht="18.75" customHeight="1" spans="1:23">
      <c r="A35" s="56" t="s">
        <v>56</v>
      </c>
      <c r="B35" s="9" t="s">
        <v>198</v>
      </c>
      <c r="C35" s="10" t="s">
        <v>199</v>
      </c>
      <c r="D35" s="9" t="s">
        <v>113</v>
      </c>
      <c r="E35" s="9" t="s">
        <v>114</v>
      </c>
      <c r="F35" s="9" t="s">
        <v>202</v>
      </c>
      <c r="G35" s="9" t="s">
        <v>203</v>
      </c>
      <c r="H35" s="17">
        <v>68140</v>
      </c>
      <c r="I35" s="17">
        <v>68140</v>
      </c>
      <c r="J35" s="17"/>
      <c r="K35" s="17"/>
      <c r="L35" s="17">
        <v>68140</v>
      </c>
      <c r="M35" s="17"/>
      <c r="N35" s="17"/>
      <c r="O35" s="17"/>
      <c r="P35" s="23"/>
      <c r="Q35" s="17"/>
      <c r="R35" s="17"/>
      <c r="S35" s="17"/>
      <c r="T35" s="17"/>
      <c r="U35" s="17"/>
      <c r="V35" s="17"/>
      <c r="W35" s="17"/>
    </row>
    <row r="36" ht="18.75" customHeight="1" spans="1:23">
      <c r="A36" s="56" t="s">
        <v>56</v>
      </c>
      <c r="B36" s="9" t="s">
        <v>198</v>
      </c>
      <c r="C36" s="10" t="s">
        <v>199</v>
      </c>
      <c r="D36" s="9" t="s">
        <v>113</v>
      </c>
      <c r="E36" s="9" t="s">
        <v>114</v>
      </c>
      <c r="F36" s="9" t="s">
        <v>204</v>
      </c>
      <c r="G36" s="9" t="s">
        <v>205</v>
      </c>
      <c r="H36" s="17">
        <v>6000</v>
      </c>
      <c r="I36" s="17">
        <v>6000</v>
      </c>
      <c r="J36" s="17"/>
      <c r="K36" s="17"/>
      <c r="L36" s="17">
        <v>6000</v>
      </c>
      <c r="M36" s="17"/>
      <c r="N36" s="17"/>
      <c r="O36" s="17"/>
      <c r="P36" s="23"/>
      <c r="Q36" s="17"/>
      <c r="R36" s="17"/>
      <c r="S36" s="17"/>
      <c r="T36" s="17"/>
      <c r="U36" s="17"/>
      <c r="V36" s="17"/>
      <c r="W36" s="17"/>
    </row>
    <row r="37" ht="18.75" customHeight="1" spans="1:23">
      <c r="A37" s="56" t="s">
        <v>56</v>
      </c>
      <c r="B37" s="9" t="s">
        <v>198</v>
      </c>
      <c r="C37" s="10" t="s">
        <v>199</v>
      </c>
      <c r="D37" s="9" t="s">
        <v>113</v>
      </c>
      <c r="E37" s="9" t="s">
        <v>114</v>
      </c>
      <c r="F37" s="9" t="s">
        <v>206</v>
      </c>
      <c r="G37" s="9" t="s">
        <v>207</v>
      </c>
      <c r="H37" s="17">
        <v>7860</v>
      </c>
      <c r="I37" s="17">
        <v>7860</v>
      </c>
      <c r="J37" s="17"/>
      <c r="K37" s="17"/>
      <c r="L37" s="17">
        <v>7860</v>
      </c>
      <c r="M37" s="17"/>
      <c r="N37" s="17"/>
      <c r="O37" s="17"/>
      <c r="P37" s="23"/>
      <c r="Q37" s="17"/>
      <c r="R37" s="17"/>
      <c r="S37" s="17"/>
      <c r="T37" s="17"/>
      <c r="U37" s="17"/>
      <c r="V37" s="17"/>
      <c r="W37" s="17"/>
    </row>
    <row r="38" ht="18.75" customHeight="1" spans="1:23">
      <c r="A38" s="56" t="s">
        <v>56</v>
      </c>
      <c r="B38" s="9" t="s">
        <v>198</v>
      </c>
      <c r="C38" s="10" t="s">
        <v>199</v>
      </c>
      <c r="D38" s="9" t="s">
        <v>113</v>
      </c>
      <c r="E38" s="9" t="s">
        <v>114</v>
      </c>
      <c r="F38" s="9" t="s">
        <v>208</v>
      </c>
      <c r="G38" s="9" t="s">
        <v>209</v>
      </c>
      <c r="H38" s="17">
        <v>7200</v>
      </c>
      <c r="I38" s="17">
        <v>7200</v>
      </c>
      <c r="J38" s="17"/>
      <c r="K38" s="17"/>
      <c r="L38" s="17">
        <v>7200</v>
      </c>
      <c r="M38" s="17"/>
      <c r="N38" s="17"/>
      <c r="O38" s="17"/>
      <c r="P38" s="23"/>
      <c r="Q38" s="17"/>
      <c r="R38" s="17"/>
      <c r="S38" s="17"/>
      <c r="T38" s="17"/>
      <c r="U38" s="17"/>
      <c r="V38" s="17"/>
      <c r="W38" s="17"/>
    </row>
    <row r="39" ht="18.75" customHeight="1" spans="1:23">
      <c r="A39" s="56" t="s">
        <v>56</v>
      </c>
      <c r="B39" s="9" t="s">
        <v>198</v>
      </c>
      <c r="C39" s="10" t="s">
        <v>199</v>
      </c>
      <c r="D39" s="9" t="s">
        <v>113</v>
      </c>
      <c r="E39" s="9" t="s">
        <v>114</v>
      </c>
      <c r="F39" s="9" t="s">
        <v>210</v>
      </c>
      <c r="G39" s="9" t="s">
        <v>211</v>
      </c>
      <c r="H39" s="17">
        <v>15000</v>
      </c>
      <c r="I39" s="17">
        <v>15000</v>
      </c>
      <c r="J39" s="17"/>
      <c r="K39" s="17"/>
      <c r="L39" s="17">
        <v>15000</v>
      </c>
      <c r="M39" s="17"/>
      <c r="N39" s="17"/>
      <c r="O39" s="17"/>
      <c r="P39" s="23"/>
      <c r="Q39" s="17"/>
      <c r="R39" s="17"/>
      <c r="S39" s="17"/>
      <c r="T39" s="17"/>
      <c r="U39" s="17"/>
      <c r="V39" s="17"/>
      <c r="W39" s="17"/>
    </row>
    <row r="40" ht="18.75" customHeight="1" spans="1:23">
      <c r="A40" s="56" t="s">
        <v>56</v>
      </c>
      <c r="B40" s="9" t="s">
        <v>198</v>
      </c>
      <c r="C40" s="10" t="s">
        <v>199</v>
      </c>
      <c r="D40" s="9" t="s">
        <v>113</v>
      </c>
      <c r="E40" s="9" t="s">
        <v>114</v>
      </c>
      <c r="F40" s="9" t="s">
        <v>212</v>
      </c>
      <c r="G40" s="9" t="s">
        <v>213</v>
      </c>
      <c r="H40" s="17">
        <v>1000</v>
      </c>
      <c r="I40" s="17">
        <v>1000</v>
      </c>
      <c r="J40" s="17"/>
      <c r="K40" s="17"/>
      <c r="L40" s="17">
        <v>1000</v>
      </c>
      <c r="M40" s="17"/>
      <c r="N40" s="17"/>
      <c r="O40" s="17"/>
      <c r="P40" s="23"/>
      <c r="Q40" s="17"/>
      <c r="R40" s="17"/>
      <c r="S40" s="17"/>
      <c r="T40" s="17"/>
      <c r="U40" s="17"/>
      <c r="V40" s="17"/>
      <c r="W40" s="17"/>
    </row>
    <row r="41" ht="18.75" customHeight="1" spans="1:23">
      <c r="A41" s="56" t="s">
        <v>56</v>
      </c>
      <c r="B41" s="9" t="s">
        <v>198</v>
      </c>
      <c r="C41" s="10" t="s">
        <v>199</v>
      </c>
      <c r="D41" s="9" t="s">
        <v>113</v>
      </c>
      <c r="E41" s="9" t="s">
        <v>114</v>
      </c>
      <c r="F41" s="9" t="s">
        <v>214</v>
      </c>
      <c r="G41" s="9" t="s">
        <v>215</v>
      </c>
      <c r="H41" s="17">
        <v>3000</v>
      </c>
      <c r="I41" s="17">
        <v>3000</v>
      </c>
      <c r="J41" s="17"/>
      <c r="K41" s="17"/>
      <c r="L41" s="17">
        <v>3000</v>
      </c>
      <c r="M41" s="17"/>
      <c r="N41" s="17"/>
      <c r="O41" s="17"/>
      <c r="P41" s="23"/>
      <c r="Q41" s="17"/>
      <c r="R41" s="17"/>
      <c r="S41" s="17"/>
      <c r="T41" s="17"/>
      <c r="U41" s="17"/>
      <c r="V41" s="17"/>
      <c r="W41" s="17"/>
    </row>
    <row r="42" ht="18.75" customHeight="1" spans="1:23">
      <c r="A42" s="56" t="s">
        <v>56</v>
      </c>
      <c r="B42" s="9" t="s">
        <v>198</v>
      </c>
      <c r="C42" s="10" t="s">
        <v>199</v>
      </c>
      <c r="D42" s="9" t="s">
        <v>113</v>
      </c>
      <c r="E42" s="9" t="s">
        <v>114</v>
      </c>
      <c r="F42" s="9" t="s">
        <v>193</v>
      </c>
      <c r="G42" s="9" t="s">
        <v>194</v>
      </c>
      <c r="H42" s="17">
        <v>5850</v>
      </c>
      <c r="I42" s="17">
        <v>5850</v>
      </c>
      <c r="J42" s="17"/>
      <c r="K42" s="17"/>
      <c r="L42" s="17">
        <v>5850</v>
      </c>
      <c r="M42" s="17"/>
      <c r="N42" s="17"/>
      <c r="O42" s="17"/>
      <c r="P42" s="23"/>
      <c r="Q42" s="17"/>
      <c r="R42" s="17"/>
      <c r="S42" s="17"/>
      <c r="T42" s="17"/>
      <c r="U42" s="17"/>
      <c r="V42" s="17"/>
      <c r="W42" s="17"/>
    </row>
    <row r="43" ht="18.75" customHeight="1" spans="1:23">
      <c r="A43" s="56" t="s">
        <v>56</v>
      </c>
      <c r="B43" s="9" t="s">
        <v>198</v>
      </c>
      <c r="C43" s="10" t="s">
        <v>199</v>
      </c>
      <c r="D43" s="9" t="s">
        <v>113</v>
      </c>
      <c r="E43" s="9" t="s">
        <v>114</v>
      </c>
      <c r="F43" s="9" t="s">
        <v>200</v>
      </c>
      <c r="G43" s="9" t="s">
        <v>201</v>
      </c>
      <c r="H43" s="17">
        <v>1000</v>
      </c>
      <c r="I43" s="17">
        <v>1000</v>
      </c>
      <c r="J43" s="17"/>
      <c r="K43" s="17"/>
      <c r="L43" s="17">
        <v>1000</v>
      </c>
      <c r="M43" s="17"/>
      <c r="N43" s="17"/>
      <c r="O43" s="17"/>
      <c r="P43" s="23"/>
      <c r="Q43" s="17"/>
      <c r="R43" s="17"/>
      <c r="S43" s="17"/>
      <c r="T43" s="17"/>
      <c r="U43" s="17"/>
      <c r="V43" s="17"/>
      <c r="W43" s="17"/>
    </row>
    <row r="44" ht="18.75" customHeight="1" spans="1:23">
      <c r="A44" s="56" t="s">
        <v>56</v>
      </c>
      <c r="B44" s="9" t="s">
        <v>216</v>
      </c>
      <c r="C44" s="10" t="s">
        <v>146</v>
      </c>
      <c r="D44" s="9" t="s">
        <v>113</v>
      </c>
      <c r="E44" s="9" t="s">
        <v>114</v>
      </c>
      <c r="F44" s="9" t="s">
        <v>217</v>
      </c>
      <c r="G44" s="9" t="s">
        <v>146</v>
      </c>
      <c r="H44" s="17">
        <v>16800</v>
      </c>
      <c r="I44" s="17">
        <v>16800</v>
      </c>
      <c r="J44" s="17"/>
      <c r="K44" s="17"/>
      <c r="L44" s="17">
        <v>16800</v>
      </c>
      <c r="M44" s="17"/>
      <c r="N44" s="17"/>
      <c r="O44" s="17"/>
      <c r="P44" s="23"/>
      <c r="Q44" s="17"/>
      <c r="R44" s="17"/>
      <c r="S44" s="17"/>
      <c r="T44" s="17"/>
      <c r="U44" s="17"/>
      <c r="V44" s="17"/>
      <c r="W44" s="17"/>
    </row>
    <row r="45" ht="18.75" customHeight="1" spans="1:23">
      <c r="A45" s="56" t="s">
        <v>56</v>
      </c>
      <c r="B45" s="9" t="s">
        <v>218</v>
      </c>
      <c r="C45" s="10" t="s">
        <v>219</v>
      </c>
      <c r="D45" s="9" t="s">
        <v>113</v>
      </c>
      <c r="E45" s="9" t="s">
        <v>114</v>
      </c>
      <c r="F45" s="9" t="s">
        <v>177</v>
      </c>
      <c r="G45" s="9" t="s">
        <v>178</v>
      </c>
      <c r="H45" s="17">
        <v>115200</v>
      </c>
      <c r="I45" s="17">
        <v>115200</v>
      </c>
      <c r="J45" s="17"/>
      <c r="K45" s="17"/>
      <c r="L45" s="17">
        <v>115200</v>
      </c>
      <c r="M45" s="17"/>
      <c r="N45" s="17"/>
      <c r="O45" s="17"/>
      <c r="P45" s="23"/>
      <c r="Q45" s="17"/>
      <c r="R45" s="17"/>
      <c r="S45" s="17"/>
      <c r="T45" s="17"/>
      <c r="U45" s="17"/>
      <c r="V45" s="17"/>
      <c r="W45" s="17"/>
    </row>
    <row r="46" ht="18.75" customHeight="1" spans="1:23">
      <c r="A46" s="56" t="s">
        <v>56</v>
      </c>
      <c r="B46" s="9" t="s">
        <v>220</v>
      </c>
      <c r="C46" s="10" t="s">
        <v>221</v>
      </c>
      <c r="D46" s="9" t="s">
        <v>113</v>
      </c>
      <c r="E46" s="9" t="s">
        <v>114</v>
      </c>
      <c r="F46" s="9" t="s">
        <v>173</v>
      </c>
      <c r="G46" s="9" t="s">
        <v>174</v>
      </c>
      <c r="H46" s="17">
        <v>236208</v>
      </c>
      <c r="I46" s="17">
        <v>236208</v>
      </c>
      <c r="J46" s="17"/>
      <c r="K46" s="17"/>
      <c r="L46" s="17">
        <v>236208</v>
      </c>
      <c r="M46" s="17"/>
      <c r="N46" s="17"/>
      <c r="O46" s="17"/>
      <c r="P46" s="23"/>
      <c r="Q46" s="17"/>
      <c r="R46" s="17"/>
      <c r="S46" s="17"/>
      <c r="T46" s="17"/>
      <c r="U46" s="17"/>
      <c r="V46" s="17"/>
      <c r="W46" s="17"/>
    </row>
    <row r="47" ht="18.75" customHeight="1" spans="1:23">
      <c r="A47" s="56" t="s">
        <v>56</v>
      </c>
      <c r="B47" s="9" t="s">
        <v>222</v>
      </c>
      <c r="C47" s="10" t="s">
        <v>223</v>
      </c>
      <c r="D47" s="9" t="s">
        <v>113</v>
      </c>
      <c r="E47" s="9" t="s">
        <v>114</v>
      </c>
      <c r="F47" s="9" t="s">
        <v>224</v>
      </c>
      <c r="G47" s="9" t="s">
        <v>223</v>
      </c>
      <c r="H47" s="17">
        <v>16800</v>
      </c>
      <c r="I47" s="17">
        <v>16800</v>
      </c>
      <c r="J47" s="17"/>
      <c r="K47" s="17"/>
      <c r="L47" s="17">
        <v>16800</v>
      </c>
      <c r="M47" s="17"/>
      <c r="N47" s="17"/>
      <c r="O47" s="17"/>
      <c r="P47" s="23"/>
      <c r="Q47" s="17"/>
      <c r="R47" s="17"/>
      <c r="S47" s="17"/>
      <c r="T47" s="17"/>
      <c r="U47" s="17"/>
      <c r="V47" s="17"/>
      <c r="W47" s="17"/>
    </row>
    <row r="48" ht="18.75" customHeight="1" spans="1:23">
      <c r="A48" s="56" t="s">
        <v>56</v>
      </c>
      <c r="B48" s="9" t="s">
        <v>225</v>
      </c>
      <c r="C48" s="10" t="s">
        <v>226</v>
      </c>
      <c r="D48" s="9" t="s">
        <v>113</v>
      </c>
      <c r="E48" s="9" t="s">
        <v>114</v>
      </c>
      <c r="F48" s="9" t="s">
        <v>227</v>
      </c>
      <c r="G48" s="9" t="s">
        <v>226</v>
      </c>
      <c r="H48" s="17">
        <v>8400</v>
      </c>
      <c r="I48" s="17">
        <v>8400</v>
      </c>
      <c r="J48" s="17"/>
      <c r="K48" s="17"/>
      <c r="L48" s="17">
        <v>8400</v>
      </c>
      <c r="M48" s="17"/>
      <c r="N48" s="17"/>
      <c r="O48" s="17"/>
      <c r="P48" s="23"/>
      <c r="Q48" s="17"/>
      <c r="R48" s="17"/>
      <c r="S48" s="17"/>
      <c r="T48" s="17"/>
      <c r="U48" s="17"/>
      <c r="V48" s="17"/>
      <c r="W48" s="17"/>
    </row>
    <row r="49" ht="18.75" customHeight="1" spans="1:23">
      <c r="A49" s="56" t="s">
        <v>56</v>
      </c>
      <c r="B49" s="9" t="s">
        <v>228</v>
      </c>
      <c r="C49" s="10" t="s">
        <v>229</v>
      </c>
      <c r="D49" s="9" t="s">
        <v>113</v>
      </c>
      <c r="E49" s="9" t="s">
        <v>114</v>
      </c>
      <c r="F49" s="9" t="s">
        <v>177</v>
      </c>
      <c r="G49" s="9" t="s">
        <v>178</v>
      </c>
      <c r="H49" s="17">
        <v>28800</v>
      </c>
      <c r="I49" s="17">
        <v>28800</v>
      </c>
      <c r="J49" s="17"/>
      <c r="K49" s="17"/>
      <c r="L49" s="17">
        <v>28800</v>
      </c>
      <c r="M49" s="17"/>
      <c r="N49" s="17"/>
      <c r="O49" s="17"/>
      <c r="P49" s="23"/>
      <c r="Q49" s="17"/>
      <c r="R49" s="17"/>
      <c r="S49" s="17"/>
      <c r="T49" s="17"/>
      <c r="U49" s="17"/>
      <c r="V49" s="17"/>
      <c r="W49" s="17"/>
    </row>
    <row r="50" ht="18.75" customHeight="1" spans="1:23">
      <c r="A50" s="56" t="s">
        <v>56</v>
      </c>
      <c r="B50" s="9" t="s">
        <v>230</v>
      </c>
      <c r="C50" s="10" t="s">
        <v>231</v>
      </c>
      <c r="D50" s="9" t="s">
        <v>81</v>
      </c>
      <c r="E50" s="9" t="s">
        <v>82</v>
      </c>
      <c r="F50" s="9" t="s">
        <v>232</v>
      </c>
      <c r="G50" s="9" t="s">
        <v>233</v>
      </c>
      <c r="H50" s="17">
        <v>48000</v>
      </c>
      <c r="I50" s="17">
        <v>48000</v>
      </c>
      <c r="J50" s="17"/>
      <c r="K50" s="17"/>
      <c r="L50" s="17">
        <v>48000</v>
      </c>
      <c r="M50" s="17"/>
      <c r="N50" s="17"/>
      <c r="O50" s="17"/>
      <c r="P50" s="23"/>
      <c r="Q50" s="17"/>
      <c r="R50" s="17"/>
      <c r="S50" s="17"/>
      <c r="T50" s="17"/>
      <c r="U50" s="17"/>
      <c r="V50" s="17"/>
      <c r="W50" s="17"/>
    </row>
    <row r="51" ht="18.75" customHeight="1" spans="1:23">
      <c r="A51" s="56" t="s">
        <v>56</v>
      </c>
      <c r="B51" s="9" t="s">
        <v>230</v>
      </c>
      <c r="C51" s="10" t="s">
        <v>231</v>
      </c>
      <c r="D51" s="9" t="s">
        <v>81</v>
      </c>
      <c r="E51" s="9" t="s">
        <v>82</v>
      </c>
      <c r="F51" s="9" t="s">
        <v>232</v>
      </c>
      <c r="G51" s="9" t="s">
        <v>233</v>
      </c>
      <c r="H51" s="17">
        <v>475200</v>
      </c>
      <c r="I51" s="17">
        <v>475200</v>
      </c>
      <c r="J51" s="17"/>
      <c r="K51" s="17"/>
      <c r="L51" s="17">
        <v>475200</v>
      </c>
      <c r="M51" s="17"/>
      <c r="N51" s="17"/>
      <c r="O51" s="17"/>
      <c r="P51" s="23"/>
      <c r="Q51" s="17"/>
      <c r="R51" s="17"/>
      <c r="S51" s="17"/>
      <c r="T51" s="17"/>
      <c r="U51" s="17"/>
      <c r="V51" s="17"/>
      <c r="W51" s="17"/>
    </row>
    <row r="52" ht="18.75" customHeight="1" spans="1:23">
      <c r="A52" s="56" t="s">
        <v>56</v>
      </c>
      <c r="B52" s="9" t="s">
        <v>230</v>
      </c>
      <c r="C52" s="10" t="s">
        <v>231</v>
      </c>
      <c r="D52" s="9" t="s">
        <v>83</v>
      </c>
      <c r="E52" s="9" t="s">
        <v>84</v>
      </c>
      <c r="F52" s="9" t="s">
        <v>232</v>
      </c>
      <c r="G52" s="9" t="s">
        <v>233</v>
      </c>
      <c r="H52" s="17">
        <v>14400</v>
      </c>
      <c r="I52" s="17">
        <v>14400</v>
      </c>
      <c r="J52" s="17"/>
      <c r="K52" s="17"/>
      <c r="L52" s="17">
        <v>14400</v>
      </c>
      <c r="M52" s="17"/>
      <c r="N52" s="17"/>
      <c r="O52" s="17"/>
      <c r="P52" s="23"/>
      <c r="Q52" s="17"/>
      <c r="R52" s="17"/>
      <c r="S52" s="17"/>
      <c r="T52" s="17"/>
      <c r="U52" s="17"/>
      <c r="V52" s="17"/>
      <c r="W52" s="17"/>
    </row>
    <row r="53" ht="18.75" customHeight="1" spans="1:23">
      <c r="A53" s="56" t="s">
        <v>56</v>
      </c>
      <c r="B53" s="9" t="s">
        <v>234</v>
      </c>
      <c r="C53" s="10" t="s">
        <v>235</v>
      </c>
      <c r="D53" s="9" t="s">
        <v>101</v>
      </c>
      <c r="E53" s="9" t="s">
        <v>102</v>
      </c>
      <c r="F53" s="9" t="s">
        <v>236</v>
      </c>
      <c r="G53" s="9" t="s">
        <v>237</v>
      </c>
      <c r="H53" s="17">
        <v>40000</v>
      </c>
      <c r="I53" s="17">
        <v>40000</v>
      </c>
      <c r="J53" s="17"/>
      <c r="K53" s="17"/>
      <c r="L53" s="17">
        <v>40000</v>
      </c>
      <c r="M53" s="17"/>
      <c r="N53" s="17"/>
      <c r="O53" s="17"/>
      <c r="P53" s="23"/>
      <c r="Q53" s="17"/>
      <c r="R53" s="17"/>
      <c r="S53" s="17"/>
      <c r="T53" s="17"/>
      <c r="U53" s="17"/>
      <c r="V53" s="17"/>
      <c r="W53" s="17"/>
    </row>
    <row r="54" ht="18.75" customHeight="1" spans="1:23">
      <c r="A54" s="56" t="s">
        <v>56</v>
      </c>
      <c r="B54" s="9" t="s">
        <v>238</v>
      </c>
      <c r="C54" s="10" t="s">
        <v>239</v>
      </c>
      <c r="D54" s="9" t="s">
        <v>101</v>
      </c>
      <c r="E54" s="9" t="s">
        <v>102</v>
      </c>
      <c r="F54" s="9" t="s">
        <v>236</v>
      </c>
      <c r="G54" s="9" t="s">
        <v>237</v>
      </c>
      <c r="H54" s="17">
        <v>40000</v>
      </c>
      <c r="I54" s="17">
        <v>40000</v>
      </c>
      <c r="J54" s="17"/>
      <c r="K54" s="17"/>
      <c r="L54" s="17">
        <v>40000</v>
      </c>
      <c r="M54" s="17"/>
      <c r="N54" s="17"/>
      <c r="O54" s="17"/>
      <c r="P54" s="23"/>
      <c r="Q54" s="17"/>
      <c r="R54" s="17"/>
      <c r="S54" s="17"/>
      <c r="T54" s="17"/>
      <c r="U54" s="17"/>
      <c r="V54" s="17"/>
      <c r="W54" s="17"/>
    </row>
    <row r="55" ht="18.75" customHeight="1" spans="1:23">
      <c r="A55" s="56" t="s">
        <v>56</v>
      </c>
      <c r="B55" s="9" t="s">
        <v>240</v>
      </c>
      <c r="C55" s="10" t="s">
        <v>241</v>
      </c>
      <c r="D55" s="9" t="s">
        <v>95</v>
      </c>
      <c r="E55" s="9" t="s">
        <v>96</v>
      </c>
      <c r="F55" s="9" t="s">
        <v>232</v>
      </c>
      <c r="G55" s="9" t="s">
        <v>233</v>
      </c>
      <c r="H55" s="17">
        <v>59364</v>
      </c>
      <c r="I55" s="17">
        <v>59364</v>
      </c>
      <c r="J55" s="17"/>
      <c r="K55" s="17"/>
      <c r="L55" s="17">
        <v>59364</v>
      </c>
      <c r="M55" s="17"/>
      <c r="N55" s="17"/>
      <c r="O55" s="17"/>
      <c r="P55" s="23"/>
      <c r="Q55" s="17"/>
      <c r="R55" s="17"/>
      <c r="S55" s="17"/>
      <c r="T55" s="17"/>
      <c r="U55" s="17"/>
      <c r="V55" s="17"/>
      <c r="W55" s="17"/>
    </row>
    <row r="56" ht="18.75" customHeight="1" spans="1:23">
      <c r="A56" s="12" t="s">
        <v>32</v>
      </c>
      <c r="B56" s="12"/>
      <c r="C56" s="12"/>
      <c r="D56" s="12"/>
      <c r="E56" s="12"/>
      <c r="F56" s="12"/>
      <c r="G56" s="12"/>
      <c r="H56" s="17">
        <v>4469714.37</v>
      </c>
      <c r="I56" s="17">
        <v>4469714.37</v>
      </c>
      <c r="J56" s="17"/>
      <c r="K56" s="17"/>
      <c r="L56" s="17">
        <v>4469714.37</v>
      </c>
      <c r="M56" s="17"/>
      <c r="N56" s="17"/>
      <c r="O56" s="17"/>
      <c r="P56" s="17"/>
      <c r="Q56" s="17"/>
      <c r="R56" s="17"/>
      <c r="S56" s="17"/>
      <c r="T56" s="17"/>
      <c r="U56" s="17"/>
      <c r="V56" s="17"/>
      <c r="W56" s="17"/>
    </row>
  </sheetData>
  <mergeCells count="30">
    <mergeCell ref="A3:W3"/>
    <mergeCell ref="A4:G4"/>
    <mergeCell ref="I5:W5"/>
    <mergeCell ref="I6:M6"/>
    <mergeCell ref="N6:P6"/>
    <mergeCell ref="R6:W6"/>
    <mergeCell ref="A56:G56"/>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scale="28"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0"/>
  <sheetViews>
    <sheetView showZeros="0" tabSelected="1" topLeftCell="C1" workbookViewId="0">
      <pane ySplit="1" topLeftCell="A2" activePane="bottomLeft" state="frozen"/>
      <selection/>
      <selection pane="bottomLeft" activeCell="A1" sqref="A1"/>
    </sheetView>
  </sheetViews>
  <sheetFormatPr defaultColWidth="8.85" defaultRowHeight="15" customHeight="1"/>
  <cols>
    <col min="1" max="2" width="28.575" customWidth="1"/>
    <col min="3" max="3" width="29.125" customWidth="1"/>
    <col min="4"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242</v>
      </c>
    </row>
    <row r="3" ht="45" customHeight="1" spans="1:23">
      <c r="A3" s="4" t="s">
        <v>243</v>
      </c>
      <c r="B3" s="4"/>
      <c r="C3" s="4"/>
      <c r="D3" s="4"/>
      <c r="E3" s="4"/>
      <c r="F3" s="4"/>
      <c r="G3" s="4"/>
      <c r="H3" s="4"/>
      <c r="I3" s="4"/>
      <c r="J3" s="4"/>
      <c r="K3" s="4"/>
      <c r="L3" s="4"/>
      <c r="M3" s="4"/>
      <c r="N3" s="52"/>
      <c r="O3" s="52"/>
      <c r="P3" s="52"/>
      <c r="Q3" s="52"/>
      <c r="R3" s="52"/>
      <c r="S3" s="52"/>
      <c r="T3" s="52"/>
      <c r="U3" s="52"/>
      <c r="V3" s="52"/>
      <c r="W3" s="52"/>
    </row>
    <row r="4" ht="18.75" customHeight="1" spans="1:23">
      <c r="A4" s="5" t="str">
        <f>"单位名称："&amp;"玉溪市江川区工业商贸和信息化局"</f>
        <v>单位名称：玉溪市江川区工业商贸和信息化局</v>
      </c>
      <c r="B4" s="5"/>
      <c r="C4" s="5"/>
      <c r="D4" s="5"/>
      <c r="E4" s="5"/>
      <c r="F4" s="5"/>
      <c r="G4" s="5"/>
      <c r="H4" s="5"/>
      <c r="I4" s="53"/>
      <c r="J4" s="53"/>
      <c r="K4" s="53"/>
      <c r="L4" s="53"/>
      <c r="M4" s="53"/>
      <c r="N4" s="6"/>
      <c r="O4" s="6"/>
      <c r="P4" s="6"/>
      <c r="Q4" s="6"/>
      <c r="R4" s="6"/>
      <c r="S4" s="6"/>
      <c r="T4" s="6"/>
      <c r="U4" s="6"/>
      <c r="V4" s="6"/>
      <c r="W4" s="6" t="s">
        <v>29</v>
      </c>
    </row>
    <row r="5" ht="18.75" customHeight="1" spans="1:23">
      <c r="A5" s="13" t="s">
        <v>244</v>
      </c>
      <c r="B5" s="13" t="s">
        <v>152</v>
      </c>
      <c r="C5" s="13" t="s">
        <v>153</v>
      </c>
      <c r="D5" s="13" t="s">
        <v>245</v>
      </c>
      <c r="E5" s="13" t="s">
        <v>154</v>
      </c>
      <c r="F5" s="13" t="s">
        <v>155</v>
      </c>
      <c r="G5" s="13" t="s">
        <v>246</v>
      </c>
      <c r="H5" s="13" t="s">
        <v>157</v>
      </c>
      <c r="I5" s="45" t="s">
        <v>32</v>
      </c>
      <c r="J5" s="45" t="s">
        <v>247</v>
      </c>
      <c r="K5" s="13"/>
      <c r="L5" s="13"/>
      <c r="M5" s="13"/>
      <c r="N5" s="13" t="s">
        <v>159</v>
      </c>
      <c r="O5" s="13"/>
      <c r="P5" s="13"/>
      <c r="Q5" s="13" t="s">
        <v>38</v>
      </c>
      <c r="R5" s="13" t="s">
        <v>63</v>
      </c>
      <c r="S5" s="13"/>
      <c r="T5" s="13"/>
      <c r="U5" s="13"/>
      <c r="V5" s="13"/>
      <c r="W5" s="13"/>
    </row>
    <row r="6" ht="18.75" customHeight="1" spans="1:23">
      <c r="A6" s="13"/>
      <c r="B6" s="13"/>
      <c r="C6" s="13"/>
      <c r="D6" s="13"/>
      <c r="E6" s="13"/>
      <c r="F6" s="13"/>
      <c r="G6" s="13"/>
      <c r="H6" s="13"/>
      <c r="I6" s="45" t="s">
        <v>160</v>
      </c>
      <c r="J6" s="45" t="s">
        <v>35</v>
      </c>
      <c r="K6" s="13"/>
      <c r="L6" s="13" t="s">
        <v>36</v>
      </c>
      <c r="M6" s="13" t="s">
        <v>37</v>
      </c>
      <c r="N6" s="13" t="s">
        <v>35</v>
      </c>
      <c r="O6" s="13" t="s">
        <v>36</v>
      </c>
      <c r="P6" s="13" t="s">
        <v>37</v>
      </c>
      <c r="Q6" s="13" t="s">
        <v>38</v>
      </c>
      <c r="R6" s="13" t="s">
        <v>34</v>
      </c>
      <c r="S6" s="13" t="s">
        <v>41</v>
      </c>
      <c r="T6" s="13" t="s">
        <v>42</v>
      </c>
      <c r="U6" s="13" t="s">
        <v>43</v>
      </c>
      <c r="V6" s="13" t="s">
        <v>44</v>
      </c>
      <c r="W6" s="13" t="s">
        <v>45</v>
      </c>
    </row>
    <row r="7" ht="18.75" customHeight="1" spans="1:23">
      <c r="A7" s="13"/>
      <c r="B7" s="13"/>
      <c r="C7" s="13"/>
      <c r="D7" s="13"/>
      <c r="E7" s="13"/>
      <c r="F7" s="13"/>
      <c r="G7" s="13"/>
      <c r="H7" s="13"/>
      <c r="I7" s="45"/>
      <c r="J7" s="45" t="s">
        <v>35</v>
      </c>
      <c r="K7" s="13"/>
      <c r="L7" s="13" t="s">
        <v>36</v>
      </c>
      <c r="M7" s="13" t="s">
        <v>37</v>
      </c>
      <c r="N7" s="13" t="s">
        <v>35</v>
      </c>
      <c r="O7" s="13" t="s">
        <v>36</v>
      </c>
      <c r="P7" s="13" t="s">
        <v>37</v>
      </c>
      <c r="Q7" s="13"/>
      <c r="R7" s="13" t="s">
        <v>34</v>
      </c>
      <c r="S7" s="13" t="s">
        <v>41</v>
      </c>
      <c r="T7" s="13" t="s">
        <v>42</v>
      </c>
      <c r="U7" s="13" t="s">
        <v>43</v>
      </c>
      <c r="V7" s="13" t="s">
        <v>44</v>
      </c>
      <c r="W7" s="13" t="s">
        <v>45</v>
      </c>
    </row>
    <row r="8" ht="22.65" customHeight="1" spans="1:23">
      <c r="A8" s="13"/>
      <c r="B8" s="13"/>
      <c r="C8" s="13"/>
      <c r="D8" s="13"/>
      <c r="E8" s="13"/>
      <c r="F8" s="13"/>
      <c r="G8" s="13"/>
      <c r="H8" s="13"/>
      <c r="I8" s="45"/>
      <c r="J8" s="45" t="s">
        <v>34</v>
      </c>
      <c r="K8" s="13" t="s">
        <v>248</v>
      </c>
      <c r="L8" s="13"/>
      <c r="M8" s="13"/>
      <c r="N8" s="13"/>
      <c r="O8" s="13"/>
      <c r="P8" s="13"/>
      <c r="Q8" s="13"/>
      <c r="R8" s="13"/>
      <c r="S8" s="13"/>
      <c r="T8" s="13"/>
      <c r="U8" s="13"/>
      <c r="V8" s="13"/>
      <c r="W8" s="13"/>
    </row>
    <row r="9" ht="18.75" customHeight="1" spans="1:23">
      <c r="A9" s="14" t="s">
        <v>46</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249</v>
      </c>
      <c r="D10" s="9"/>
      <c r="E10" s="9"/>
      <c r="F10" s="9"/>
      <c r="G10" s="9"/>
      <c r="H10" s="9"/>
      <c r="I10" s="11">
        <v>2880</v>
      </c>
      <c r="J10" s="11">
        <v>2880</v>
      </c>
      <c r="K10" s="11">
        <v>2880</v>
      </c>
      <c r="L10" s="11"/>
      <c r="M10" s="11"/>
      <c r="N10" s="11"/>
      <c r="O10" s="11"/>
      <c r="P10" s="11"/>
      <c r="Q10" s="11"/>
      <c r="R10" s="11"/>
      <c r="S10" s="11"/>
      <c r="T10" s="11"/>
      <c r="U10" s="11"/>
      <c r="V10" s="11"/>
      <c r="W10" s="11"/>
    </row>
    <row r="11" ht="18.75" customHeight="1" spans="1:23">
      <c r="A11" s="9" t="s">
        <v>250</v>
      </c>
      <c r="B11" s="9" t="s">
        <v>251</v>
      </c>
      <c r="C11" s="10" t="s">
        <v>249</v>
      </c>
      <c r="D11" s="9" t="s">
        <v>56</v>
      </c>
      <c r="E11" s="9" t="s">
        <v>85</v>
      </c>
      <c r="F11" s="9" t="s">
        <v>86</v>
      </c>
      <c r="G11" s="9" t="s">
        <v>232</v>
      </c>
      <c r="H11" s="9" t="s">
        <v>233</v>
      </c>
      <c r="I11" s="11">
        <v>2880</v>
      </c>
      <c r="J11" s="11">
        <v>2880</v>
      </c>
      <c r="K11" s="11">
        <v>2880</v>
      </c>
      <c r="L11" s="11"/>
      <c r="M11" s="11"/>
      <c r="N11" s="11"/>
      <c r="O11" s="11"/>
      <c r="P11" s="11"/>
      <c r="Q11" s="11"/>
      <c r="R11" s="11"/>
      <c r="S11" s="11"/>
      <c r="T11" s="11"/>
      <c r="U11" s="11"/>
      <c r="V11" s="11"/>
      <c r="W11" s="11"/>
    </row>
    <row r="12" ht="18.75" customHeight="1" spans="1:23">
      <c r="A12" s="23"/>
      <c r="B12" s="23"/>
      <c r="C12" s="10" t="s">
        <v>252</v>
      </c>
      <c r="D12" s="23"/>
      <c r="E12" s="23"/>
      <c r="F12" s="23"/>
      <c r="G12" s="23"/>
      <c r="H12" s="23"/>
      <c r="I12" s="11">
        <v>550000</v>
      </c>
      <c r="J12" s="11">
        <v>550000</v>
      </c>
      <c r="K12" s="11">
        <v>550000</v>
      </c>
      <c r="L12" s="11"/>
      <c r="M12" s="11"/>
      <c r="N12" s="11"/>
      <c r="O12" s="11"/>
      <c r="P12" s="23"/>
      <c r="Q12" s="11"/>
      <c r="R12" s="11"/>
      <c r="S12" s="11"/>
      <c r="T12" s="11"/>
      <c r="U12" s="11"/>
      <c r="V12" s="11"/>
      <c r="W12" s="11"/>
    </row>
    <row r="13" ht="18.75" customHeight="1" spans="1:23">
      <c r="A13" s="9" t="s">
        <v>250</v>
      </c>
      <c r="B13" s="9" t="s">
        <v>253</v>
      </c>
      <c r="C13" s="10" t="s">
        <v>252</v>
      </c>
      <c r="D13" s="9" t="s">
        <v>56</v>
      </c>
      <c r="E13" s="9" t="s">
        <v>91</v>
      </c>
      <c r="F13" s="9" t="s">
        <v>92</v>
      </c>
      <c r="G13" s="9" t="s">
        <v>254</v>
      </c>
      <c r="H13" s="9" t="s">
        <v>255</v>
      </c>
      <c r="I13" s="11">
        <v>550000</v>
      </c>
      <c r="J13" s="11">
        <v>550000</v>
      </c>
      <c r="K13" s="11">
        <v>550000</v>
      </c>
      <c r="L13" s="11"/>
      <c r="M13" s="11"/>
      <c r="N13" s="11"/>
      <c r="O13" s="11"/>
      <c r="P13" s="23"/>
      <c r="Q13" s="11"/>
      <c r="R13" s="11"/>
      <c r="S13" s="11"/>
      <c r="T13" s="11"/>
      <c r="U13" s="11"/>
      <c r="V13" s="11"/>
      <c r="W13" s="11"/>
    </row>
    <row r="14" ht="18.75" customHeight="1" spans="1:23">
      <c r="A14" s="23"/>
      <c r="B14" s="23"/>
      <c r="C14" s="10" t="s">
        <v>256</v>
      </c>
      <c r="D14" s="23"/>
      <c r="E14" s="23"/>
      <c r="F14" s="23"/>
      <c r="G14" s="23"/>
      <c r="H14" s="23"/>
      <c r="I14" s="11">
        <v>12005</v>
      </c>
      <c r="J14" s="11"/>
      <c r="K14" s="11"/>
      <c r="L14" s="11"/>
      <c r="M14" s="11"/>
      <c r="N14" s="11"/>
      <c r="O14" s="11"/>
      <c r="P14" s="23"/>
      <c r="Q14" s="11"/>
      <c r="R14" s="11">
        <v>12005</v>
      </c>
      <c r="S14" s="11"/>
      <c r="T14" s="11"/>
      <c r="U14" s="11"/>
      <c r="V14" s="11"/>
      <c r="W14" s="11">
        <v>12005</v>
      </c>
    </row>
    <row r="15" ht="18.75" customHeight="1" spans="1:23">
      <c r="A15" s="9" t="s">
        <v>250</v>
      </c>
      <c r="B15" s="9" t="s">
        <v>257</v>
      </c>
      <c r="C15" s="10" t="s">
        <v>256</v>
      </c>
      <c r="D15" s="9" t="s">
        <v>56</v>
      </c>
      <c r="E15" s="9" t="s">
        <v>115</v>
      </c>
      <c r="F15" s="9" t="s">
        <v>116</v>
      </c>
      <c r="G15" s="9" t="s">
        <v>202</v>
      </c>
      <c r="H15" s="9" t="s">
        <v>203</v>
      </c>
      <c r="I15" s="11">
        <v>12005</v>
      </c>
      <c r="J15" s="11"/>
      <c r="K15" s="11"/>
      <c r="L15" s="11"/>
      <c r="M15" s="11"/>
      <c r="N15" s="11"/>
      <c r="O15" s="11"/>
      <c r="P15" s="23"/>
      <c r="Q15" s="11"/>
      <c r="R15" s="11">
        <v>12005</v>
      </c>
      <c r="S15" s="11"/>
      <c r="T15" s="11"/>
      <c r="U15" s="11"/>
      <c r="V15" s="11"/>
      <c r="W15" s="11">
        <v>12005</v>
      </c>
    </row>
    <row r="16" ht="18.75" customHeight="1" spans="1:23">
      <c r="A16" s="23"/>
      <c r="B16" s="23"/>
      <c r="C16" s="10" t="s">
        <v>258</v>
      </c>
      <c r="D16" s="23"/>
      <c r="E16" s="23"/>
      <c r="F16" s="23"/>
      <c r="G16" s="23"/>
      <c r="H16" s="23"/>
      <c r="I16" s="11">
        <v>100000</v>
      </c>
      <c r="J16" s="11">
        <v>100000</v>
      </c>
      <c r="K16" s="11">
        <v>100000</v>
      </c>
      <c r="L16" s="11"/>
      <c r="M16" s="11"/>
      <c r="N16" s="11"/>
      <c r="O16" s="11"/>
      <c r="P16" s="23"/>
      <c r="Q16" s="11"/>
      <c r="R16" s="11"/>
      <c r="S16" s="11"/>
      <c r="T16" s="11"/>
      <c r="U16" s="11"/>
      <c r="V16" s="11"/>
      <c r="W16" s="11"/>
    </row>
    <row r="17" ht="18.75" customHeight="1" spans="1:23">
      <c r="A17" s="9" t="s">
        <v>250</v>
      </c>
      <c r="B17" s="9" t="s">
        <v>259</v>
      </c>
      <c r="C17" s="10" t="s">
        <v>258</v>
      </c>
      <c r="D17" s="9" t="s">
        <v>56</v>
      </c>
      <c r="E17" s="9" t="s">
        <v>76</v>
      </c>
      <c r="F17" s="9" t="s">
        <v>75</v>
      </c>
      <c r="G17" s="9" t="s">
        <v>202</v>
      </c>
      <c r="H17" s="9" t="s">
        <v>203</v>
      </c>
      <c r="I17" s="11">
        <v>100000</v>
      </c>
      <c r="J17" s="11">
        <v>100000</v>
      </c>
      <c r="K17" s="11">
        <v>100000</v>
      </c>
      <c r="L17" s="11"/>
      <c r="M17" s="11"/>
      <c r="N17" s="11"/>
      <c r="O17" s="11"/>
      <c r="P17" s="23"/>
      <c r="Q17" s="11"/>
      <c r="R17" s="11"/>
      <c r="S17" s="11"/>
      <c r="T17" s="11"/>
      <c r="U17" s="11"/>
      <c r="V17" s="11"/>
      <c r="W17" s="11"/>
    </row>
    <row r="18" ht="18.75" customHeight="1" spans="1:23">
      <c r="A18" s="23"/>
      <c r="B18" s="23"/>
      <c r="C18" s="10" t="s">
        <v>260</v>
      </c>
      <c r="D18" s="23"/>
      <c r="E18" s="23"/>
      <c r="F18" s="23"/>
      <c r="G18" s="23"/>
      <c r="H18" s="23"/>
      <c r="I18" s="11">
        <v>120</v>
      </c>
      <c r="J18" s="11"/>
      <c r="K18" s="11"/>
      <c r="L18" s="11"/>
      <c r="M18" s="11"/>
      <c r="N18" s="11"/>
      <c r="O18" s="11"/>
      <c r="P18" s="23"/>
      <c r="Q18" s="11"/>
      <c r="R18" s="11">
        <v>120</v>
      </c>
      <c r="S18" s="11"/>
      <c r="T18" s="11"/>
      <c r="U18" s="11"/>
      <c r="V18" s="11"/>
      <c r="W18" s="11">
        <v>120</v>
      </c>
    </row>
    <row r="19" ht="18.75" customHeight="1" spans="1:23">
      <c r="A19" s="9" t="s">
        <v>250</v>
      </c>
      <c r="B19" s="9" t="s">
        <v>261</v>
      </c>
      <c r="C19" s="10" t="s">
        <v>260</v>
      </c>
      <c r="D19" s="9" t="s">
        <v>56</v>
      </c>
      <c r="E19" s="9" t="s">
        <v>113</v>
      </c>
      <c r="F19" s="9" t="s">
        <v>114</v>
      </c>
      <c r="G19" s="9" t="s">
        <v>200</v>
      </c>
      <c r="H19" s="9" t="s">
        <v>201</v>
      </c>
      <c r="I19" s="11">
        <v>120</v>
      </c>
      <c r="J19" s="11"/>
      <c r="K19" s="11"/>
      <c r="L19" s="11"/>
      <c r="M19" s="11"/>
      <c r="N19" s="11"/>
      <c r="O19" s="11"/>
      <c r="P19" s="23"/>
      <c r="Q19" s="11"/>
      <c r="R19" s="11">
        <v>120</v>
      </c>
      <c r="S19" s="11"/>
      <c r="T19" s="11"/>
      <c r="U19" s="11"/>
      <c r="V19" s="11"/>
      <c r="W19" s="11">
        <v>120</v>
      </c>
    </row>
    <row r="20" ht="18.75" customHeight="1" spans="1:23">
      <c r="A20" s="12" t="s">
        <v>32</v>
      </c>
      <c r="B20" s="12"/>
      <c r="C20" s="12"/>
      <c r="D20" s="12"/>
      <c r="E20" s="12"/>
      <c r="F20" s="12"/>
      <c r="G20" s="12"/>
      <c r="H20" s="12"/>
      <c r="I20" s="11">
        <v>665005</v>
      </c>
      <c r="J20" s="11">
        <v>652880</v>
      </c>
      <c r="K20" s="11">
        <v>652880</v>
      </c>
      <c r="L20" s="11"/>
      <c r="M20" s="11"/>
      <c r="N20" s="11"/>
      <c r="O20" s="11"/>
      <c r="P20" s="11"/>
      <c r="Q20" s="11"/>
      <c r="R20" s="11">
        <v>12125</v>
      </c>
      <c r="S20" s="11"/>
      <c r="T20" s="11"/>
      <c r="U20" s="11"/>
      <c r="V20" s="11"/>
      <c r="W20" s="11">
        <v>12125</v>
      </c>
    </row>
  </sheetData>
  <mergeCells count="28">
    <mergeCell ref="A3:W3"/>
    <mergeCell ref="A4:H4"/>
    <mergeCell ref="J5:M5"/>
    <mergeCell ref="N5:P5"/>
    <mergeCell ref="R5:W5"/>
    <mergeCell ref="A20:H20"/>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scale="27" pageOrder="overThenDown"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7"/>
  <sheetViews>
    <sheetView showZeros="0" workbookViewId="0">
      <pane ySplit="1" topLeftCell="A11" activePane="bottomLeft" state="frozen"/>
      <selection/>
      <selection pane="bottomLeft" activeCell="A7" sqref="A7"/>
    </sheetView>
  </sheetViews>
  <sheetFormatPr defaultColWidth="8.85" defaultRowHeight="15" customHeight="1"/>
  <cols>
    <col min="1" max="1" width="33.25" customWidth="1"/>
    <col min="2" max="2" width="64.25" customWidth="1"/>
    <col min="3" max="4" width="13.8416666666667" customWidth="1"/>
    <col min="5" max="5" width="23.375" customWidth="1"/>
    <col min="6" max="6" width="10" customWidth="1"/>
    <col min="7" max="7" width="11.125" customWidth="1"/>
    <col min="8" max="8" width="10" customWidth="1"/>
    <col min="9" max="9" width="12.125" customWidth="1"/>
    <col min="10" max="10" width="47.875" customWidth="1"/>
  </cols>
  <sheetData>
    <row r="1" customHeight="1" spans="1:10">
      <c r="A1" s="20" t="s">
        <v>262</v>
      </c>
      <c r="B1" s="20"/>
      <c r="C1" s="20"/>
      <c r="D1" s="20"/>
      <c r="E1" s="20"/>
      <c r="F1" s="20"/>
      <c r="G1" s="20"/>
      <c r="H1" s="20"/>
      <c r="I1" s="20"/>
      <c r="J1" s="20"/>
    </row>
    <row r="2" ht="45" customHeight="1" spans="1:10">
      <c r="A2" s="30" t="s">
        <v>263</v>
      </c>
      <c r="B2" s="30"/>
      <c r="C2" s="30"/>
      <c r="D2" s="30"/>
      <c r="E2" s="30"/>
      <c r="F2" s="30"/>
      <c r="G2" s="30"/>
      <c r="H2" s="30"/>
      <c r="I2" s="30"/>
      <c r="J2" s="30"/>
    </row>
    <row r="3" ht="20.25" customHeight="1" spans="1:10">
      <c r="A3" s="19" t="str">
        <f>"单位名称："&amp;"玉溪市江川区工业商贸和信息化局"</f>
        <v>单位名称：玉溪市江川区工业商贸和信息化局</v>
      </c>
      <c r="B3" s="19"/>
      <c r="C3" s="19"/>
      <c r="D3" s="19"/>
      <c r="E3" s="19"/>
      <c r="F3" s="19"/>
      <c r="G3" s="19"/>
      <c r="H3" s="19"/>
      <c r="I3" s="19"/>
      <c r="J3" s="19"/>
    </row>
    <row r="4" ht="20.25" customHeight="1" spans="1:10">
      <c r="A4" s="31" t="s">
        <v>264</v>
      </c>
      <c r="B4" s="31" t="s">
        <v>265</v>
      </c>
      <c r="C4" s="31" t="s">
        <v>266</v>
      </c>
      <c r="D4" s="31" t="s">
        <v>267</v>
      </c>
      <c r="E4" s="31" t="s">
        <v>268</v>
      </c>
      <c r="F4" s="31" t="s">
        <v>269</v>
      </c>
      <c r="G4" s="31" t="s">
        <v>270</v>
      </c>
      <c r="H4" s="31" t="s">
        <v>271</v>
      </c>
      <c r="I4" s="31" t="s">
        <v>272</v>
      </c>
      <c r="J4" s="31" t="s">
        <v>273</v>
      </c>
    </row>
    <row r="5" ht="46.5" customHeight="1" spans="1:10">
      <c r="A5" s="31"/>
      <c r="B5" s="31"/>
      <c r="C5" s="31"/>
      <c r="D5" s="31"/>
      <c r="E5" s="31"/>
      <c r="F5" s="31"/>
      <c r="G5" s="31"/>
      <c r="H5" s="31"/>
      <c r="I5" s="31"/>
      <c r="J5" s="31"/>
    </row>
    <row r="6" ht="20.25" customHeight="1" spans="1:10">
      <c r="A6" s="32">
        <v>1</v>
      </c>
      <c r="B6" s="32">
        <v>2</v>
      </c>
      <c r="C6" s="32">
        <v>3</v>
      </c>
      <c r="D6" s="32">
        <v>4</v>
      </c>
      <c r="E6" s="32">
        <v>5</v>
      </c>
      <c r="F6" s="32">
        <v>6</v>
      </c>
      <c r="G6" s="32">
        <v>7</v>
      </c>
      <c r="H6" s="32">
        <v>8</v>
      </c>
      <c r="I6" s="32">
        <v>9</v>
      </c>
      <c r="J6" s="32">
        <v>10</v>
      </c>
    </row>
    <row r="7" ht="20.25" customHeight="1" spans="1:10">
      <c r="A7" s="48" t="s">
        <v>56</v>
      </c>
      <c r="B7" s="23"/>
      <c r="C7" s="23"/>
      <c r="E7" s="37"/>
      <c r="F7" s="37"/>
      <c r="G7" s="37"/>
      <c r="H7" s="37"/>
      <c r="I7" s="37"/>
      <c r="J7" s="37"/>
    </row>
    <row r="8" ht="44" customHeight="1" spans="1:10">
      <c r="A8" s="49" t="s">
        <v>258</v>
      </c>
      <c r="B8" s="23" t="s">
        <v>274</v>
      </c>
      <c r="C8" s="24"/>
      <c r="D8" s="24"/>
      <c r="E8" s="37"/>
      <c r="F8" s="37"/>
      <c r="G8" s="37"/>
      <c r="H8" s="37"/>
      <c r="I8" s="37"/>
      <c r="J8" s="37"/>
    </row>
    <row r="9" ht="27" customHeight="1" spans="1:10">
      <c r="A9" s="23"/>
      <c r="B9" s="23"/>
      <c r="C9" s="23" t="s">
        <v>275</v>
      </c>
      <c r="D9" s="50" t="s">
        <v>276</v>
      </c>
      <c r="E9" s="51" t="s">
        <v>277</v>
      </c>
      <c r="F9" s="38" t="s">
        <v>278</v>
      </c>
      <c r="G9" s="24" t="s">
        <v>53</v>
      </c>
      <c r="H9" s="38" t="s">
        <v>279</v>
      </c>
      <c r="I9" s="38" t="s">
        <v>280</v>
      </c>
      <c r="J9" s="51" t="s">
        <v>281</v>
      </c>
    </row>
    <row r="10" ht="20.25" customHeight="1" spans="1:10">
      <c r="A10" s="23"/>
      <c r="B10" s="23"/>
      <c r="C10" s="23" t="s">
        <v>275</v>
      </c>
      <c r="D10" s="50" t="s">
        <v>282</v>
      </c>
      <c r="E10" s="51" t="s">
        <v>283</v>
      </c>
      <c r="F10" s="38" t="s">
        <v>278</v>
      </c>
      <c r="G10" s="24" t="s">
        <v>284</v>
      </c>
      <c r="H10" s="38" t="s">
        <v>285</v>
      </c>
      <c r="I10" s="38" t="s">
        <v>280</v>
      </c>
      <c r="J10" s="51" t="s">
        <v>286</v>
      </c>
    </row>
    <row r="11" ht="36" customHeight="1" spans="1:10">
      <c r="A11" s="23"/>
      <c r="B11" s="23"/>
      <c r="C11" s="23" t="s">
        <v>275</v>
      </c>
      <c r="D11" s="50" t="s">
        <v>287</v>
      </c>
      <c r="E11" s="51" t="s">
        <v>288</v>
      </c>
      <c r="F11" s="38" t="s">
        <v>278</v>
      </c>
      <c r="G11" s="24" t="s">
        <v>71</v>
      </c>
      <c r="H11" s="38" t="s">
        <v>289</v>
      </c>
      <c r="I11" s="38" t="s">
        <v>280</v>
      </c>
      <c r="J11" s="51" t="s">
        <v>290</v>
      </c>
    </row>
    <row r="12" ht="20.25" customHeight="1" spans="1:10">
      <c r="A12" s="23"/>
      <c r="B12" s="23"/>
      <c r="C12" s="23" t="s">
        <v>291</v>
      </c>
      <c r="D12" s="50" t="s">
        <v>292</v>
      </c>
      <c r="E12" s="51" t="s">
        <v>293</v>
      </c>
      <c r="F12" s="38" t="s">
        <v>294</v>
      </c>
      <c r="G12" s="24" t="s">
        <v>295</v>
      </c>
      <c r="H12" s="38" t="s">
        <v>295</v>
      </c>
      <c r="I12" s="38" t="s">
        <v>296</v>
      </c>
      <c r="J12" s="51" t="s">
        <v>297</v>
      </c>
    </row>
    <row r="13" ht="20.25" customHeight="1" spans="1:10">
      <c r="A13" s="23"/>
      <c r="B13" s="23"/>
      <c r="C13" s="23" t="s">
        <v>298</v>
      </c>
      <c r="D13" s="50" t="s">
        <v>299</v>
      </c>
      <c r="E13" s="51" t="s">
        <v>300</v>
      </c>
      <c r="F13" s="38" t="s">
        <v>278</v>
      </c>
      <c r="G13" s="24" t="s">
        <v>284</v>
      </c>
      <c r="H13" s="38" t="s">
        <v>285</v>
      </c>
      <c r="I13" s="38" t="s">
        <v>280</v>
      </c>
      <c r="J13" s="51" t="s">
        <v>301</v>
      </c>
    </row>
    <row r="14" ht="20.25" customHeight="1" spans="1:10">
      <c r="A14" s="49" t="s">
        <v>260</v>
      </c>
      <c r="B14" s="23" t="s">
        <v>302</v>
      </c>
      <c r="C14" s="23"/>
      <c r="D14" s="23"/>
      <c r="E14" s="23"/>
      <c r="F14" s="23"/>
      <c r="G14" s="23"/>
      <c r="H14" s="23"/>
      <c r="I14" s="23"/>
      <c r="J14" s="23"/>
    </row>
    <row r="15" ht="20.25" customHeight="1" spans="1:10">
      <c r="A15" s="23"/>
      <c r="B15" s="23"/>
      <c r="C15" s="23" t="s">
        <v>275</v>
      </c>
      <c r="D15" s="50" t="s">
        <v>276</v>
      </c>
      <c r="E15" s="51" t="s">
        <v>303</v>
      </c>
      <c r="F15" s="38" t="s">
        <v>278</v>
      </c>
      <c r="G15" s="24" t="s">
        <v>304</v>
      </c>
      <c r="H15" s="38" t="s">
        <v>305</v>
      </c>
      <c r="I15" s="38" t="s">
        <v>280</v>
      </c>
      <c r="J15" s="51" t="s">
        <v>306</v>
      </c>
    </row>
    <row r="16" ht="20.25" customHeight="1" spans="1:10">
      <c r="A16" s="23"/>
      <c r="B16" s="23"/>
      <c r="C16" s="23" t="s">
        <v>275</v>
      </c>
      <c r="D16" s="50" t="s">
        <v>276</v>
      </c>
      <c r="E16" s="51" t="s">
        <v>307</v>
      </c>
      <c r="F16" s="38" t="s">
        <v>278</v>
      </c>
      <c r="G16" s="24" t="s">
        <v>47</v>
      </c>
      <c r="H16" s="38" t="s">
        <v>308</v>
      </c>
      <c r="I16" s="38" t="s">
        <v>280</v>
      </c>
      <c r="J16" s="51" t="s">
        <v>309</v>
      </c>
    </row>
    <row r="17" ht="20.25" customHeight="1" spans="1:10">
      <c r="A17" s="23"/>
      <c r="B17" s="23"/>
      <c r="C17" s="23" t="s">
        <v>275</v>
      </c>
      <c r="D17" s="50" t="s">
        <v>282</v>
      </c>
      <c r="E17" s="51" t="s">
        <v>310</v>
      </c>
      <c r="F17" s="38" t="s">
        <v>278</v>
      </c>
      <c r="G17" s="24" t="s">
        <v>284</v>
      </c>
      <c r="H17" s="38" t="s">
        <v>285</v>
      </c>
      <c r="I17" s="38" t="s">
        <v>280</v>
      </c>
      <c r="J17" s="51" t="s">
        <v>311</v>
      </c>
    </row>
    <row r="18" ht="20.25" customHeight="1" spans="1:10">
      <c r="A18" s="23"/>
      <c r="B18" s="23"/>
      <c r="C18" s="23" t="s">
        <v>291</v>
      </c>
      <c r="D18" s="50" t="s">
        <v>312</v>
      </c>
      <c r="E18" s="51" t="s">
        <v>313</v>
      </c>
      <c r="F18" s="38" t="s">
        <v>294</v>
      </c>
      <c r="G18" s="24" t="s">
        <v>314</v>
      </c>
      <c r="H18" s="38" t="s">
        <v>314</v>
      </c>
      <c r="I18" s="38" t="s">
        <v>296</v>
      </c>
      <c r="J18" s="51" t="s">
        <v>315</v>
      </c>
    </row>
    <row r="19" ht="20.25" customHeight="1" spans="1:10">
      <c r="A19" s="23"/>
      <c r="B19" s="23"/>
      <c r="C19" s="23" t="s">
        <v>298</v>
      </c>
      <c r="D19" s="50" t="s">
        <v>299</v>
      </c>
      <c r="E19" s="51" t="s">
        <v>316</v>
      </c>
      <c r="F19" s="38" t="s">
        <v>294</v>
      </c>
      <c r="G19" s="24" t="s">
        <v>317</v>
      </c>
      <c r="H19" s="38" t="s">
        <v>285</v>
      </c>
      <c r="I19" s="38" t="s">
        <v>280</v>
      </c>
      <c r="J19" s="51" t="s">
        <v>318</v>
      </c>
    </row>
    <row r="20" ht="35" customHeight="1" spans="1:10">
      <c r="A20" s="49" t="s">
        <v>249</v>
      </c>
      <c r="B20" s="23" t="s">
        <v>319</v>
      </c>
      <c r="C20" s="23"/>
      <c r="D20" s="23"/>
      <c r="E20" s="23"/>
      <c r="F20" s="23"/>
      <c r="G20" s="23"/>
      <c r="H20" s="23"/>
      <c r="I20" s="23"/>
      <c r="J20" s="23"/>
    </row>
    <row r="21" ht="20.25" customHeight="1" spans="1:10">
      <c r="A21" s="23"/>
      <c r="B21" s="23"/>
      <c r="C21" s="23" t="s">
        <v>275</v>
      </c>
      <c r="D21" s="50" t="s">
        <v>276</v>
      </c>
      <c r="E21" s="51" t="s">
        <v>320</v>
      </c>
      <c r="F21" s="38" t="s">
        <v>278</v>
      </c>
      <c r="G21" s="24" t="s">
        <v>48</v>
      </c>
      <c r="H21" s="38" t="s">
        <v>321</v>
      </c>
      <c r="I21" s="38" t="s">
        <v>280</v>
      </c>
      <c r="J21" s="51" t="s">
        <v>322</v>
      </c>
    </row>
    <row r="22" ht="20.25" customHeight="1" spans="1:10">
      <c r="A22" s="23"/>
      <c r="B22" s="23"/>
      <c r="C22" s="23" t="s">
        <v>275</v>
      </c>
      <c r="D22" s="50" t="s">
        <v>282</v>
      </c>
      <c r="E22" s="51" t="s">
        <v>323</v>
      </c>
      <c r="F22" s="38" t="s">
        <v>278</v>
      </c>
      <c r="G22" s="24" t="s">
        <v>324</v>
      </c>
      <c r="H22" s="38" t="s">
        <v>325</v>
      </c>
      <c r="I22" s="38" t="s">
        <v>280</v>
      </c>
      <c r="J22" s="51" t="s">
        <v>326</v>
      </c>
    </row>
    <row r="23" ht="24" customHeight="1" spans="1:10">
      <c r="A23" s="23"/>
      <c r="B23" s="23"/>
      <c r="C23" s="23" t="s">
        <v>275</v>
      </c>
      <c r="D23" s="50" t="s">
        <v>287</v>
      </c>
      <c r="E23" s="51" t="s">
        <v>288</v>
      </c>
      <c r="F23" s="38" t="s">
        <v>278</v>
      </c>
      <c r="G23" s="24" t="s">
        <v>327</v>
      </c>
      <c r="H23" s="38" t="s">
        <v>289</v>
      </c>
      <c r="I23" s="38" t="s">
        <v>280</v>
      </c>
      <c r="J23" s="51" t="s">
        <v>328</v>
      </c>
    </row>
    <row r="24" ht="20.25" customHeight="1" spans="1:10">
      <c r="A24" s="23"/>
      <c r="B24" s="23"/>
      <c r="C24" s="23" t="s">
        <v>291</v>
      </c>
      <c r="D24" s="50" t="s">
        <v>292</v>
      </c>
      <c r="E24" s="51" t="s">
        <v>329</v>
      </c>
      <c r="F24" s="38" t="s">
        <v>278</v>
      </c>
      <c r="G24" s="24" t="s">
        <v>295</v>
      </c>
      <c r="H24" s="38" t="s">
        <v>295</v>
      </c>
      <c r="I24" s="38" t="s">
        <v>296</v>
      </c>
      <c r="J24" s="51" t="s">
        <v>330</v>
      </c>
    </row>
    <row r="25" ht="20.25" customHeight="1" spans="1:10">
      <c r="A25" s="23"/>
      <c r="B25" s="23"/>
      <c r="C25" s="23" t="s">
        <v>298</v>
      </c>
      <c r="D25" s="50" t="s">
        <v>299</v>
      </c>
      <c r="E25" s="51" t="s">
        <v>331</v>
      </c>
      <c r="F25" s="38" t="s">
        <v>332</v>
      </c>
      <c r="G25" s="24" t="s">
        <v>317</v>
      </c>
      <c r="H25" s="38" t="s">
        <v>285</v>
      </c>
      <c r="I25" s="38" t="s">
        <v>280</v>
      </c>
      <c r="J25" s="51" t="s">
        <v>333</v>
      </c>
    </row>
    <row r="26" ht="61" customHeight="1" spans="1:10">
      <c r="A26" s="49" t="s">
        <v>252</v>
      </c>
      <c r="B26" s="23" t="s">
        <v>334</v>
      </c>
      <c r="C26" s="23"/>
      <c r="D26" s="23"/>
      <c r="E26" s="23"/>
      <c r="F26" s="23"/>
      <c r="G26" s="23"/>
      <c r="H26" s="23"/>
      <c r="I26" s="23"/>
      <c r="J26" s="23"/>
    </row>
    <row r="27" ht="36" customHeight="1" spans="1:10">
      <c r="A27" s="23"/>
      <c r="B27" s="23"/>
      <c r="C27" s="23" t="s">
        <v>275</v>
      </c>
      <c r="D27" s="50" t="s">
        <v>276</v>
      </c>
      <c r="E27" s="51" t="s">
        <v>335</v>
      </c>
      <c r="F27" s="38" t="s">
        <v>278</v>
      </c>
      <c r="G27" s="24" t="s">
        <v>336</v>
      </c>
      <c r="H27" s="38" t="s">
        <v>305</v>
      </c>
      <c r="I27" s="38" t="s">
        <v>280</v>
      </c>
      <c r="J27" s="51" t="s">
        <v>337</v>
      </c>
    </row>
    <row r="28" ht="20.25" customHeight="1" spans="1:10">
      <c r="A28" s="23"/>
      <c r="B28" s="23"/>
      <c r="C28" s="23" t="s">
        <v>275</v>
      </c>
      <c r="D28" s="50" t="s">
        <v>282</v>
      </c>
      <c r="E28" s="51" t="s">
        <v>283</v>
      </c>
      <c r="F28" s="38" t="s">
        <v>278</v>
      </c>
      <c r="G28" s="24" t="s">
        <v>284</v>
      </c>
      <c r="H28" s="38" t="s">
        <v>285</v>
      </c>
      <c r="I28" s="38" t="s">
        <v>280</v>
      </c>
      <c r="J28" s="51" t="s">
        <v>338</v>
      </c>
    </row>
    <row r="29" ht="20.25" customHeight="1" spans="1:10">
      <c r="A29" s="23"/>
      <c r="B29" s="23"/>
      <c r="C29" s="23" t="s">
        <v>291</v>
      </c>
      <c r="D29" s="50" t="s">
        <v>292</v>
      </c>
      <c r="E29" s="51" t="s">
        <v>339</v>
      </c>
      <c r="F29" s="38" t="s">
        <v>278</v>
      </c>
      <c r="G29" s="24" t="s">
        <v>295</v>
      </c>
      <c r="H29" s="38" t="s">
        <v>295</v>
      </c>
      <c r="I29" s="38" t="s">
        <v>296</v>
      </c>
      <c r="J29" s="51" t="s">
        <v>340</v>
      </c>
    </row>
    <row r="30" ht="27" customHeight="1" spans="1:10">
      <c r="A30" s="23"/>
      <c r="B30" s="23"/>
      <c r="C30" s="23" t="s">
        <v>291</v>
      </c>
      <c r="D30" s="50" t="s">
        <v>292</v>
      </c>
      <c r="E30" s="51" t="s">
        <v>341</v>
      </c>
      <c r="F30" s="38" t="s">
        <v>278</v>
      </c>
      <c r="G30" s="24" t="s">
        <v>342</v>
      </c>
      <c r="H30" s="38" t="s">
        <v>314</v>
      </c>
      <c r="I30" s="38" t="s">
        <v>296</v>
      </c>
      <c r="J30" s="51" t="s">
        <v>343</v>
      </c>
    </row>
    <row r="31" ht="20.25" customHeight="1" spans="1:10">
      <c r="A31" s="23"/>
      <c r="B31" s="23"/>
      <c r="C31" s="23" t="s">
        <v>298</v>
      </c>
      <c r="D31" s="50" t="s">
        <v>299</v>
      </c>
      <c r="E31" s="51" t="s">
        <v>344</v>
      </c>
      <c r="F31" s="38" t="s">
        <v>278</v>
      </c>
      <c r="G31" s="24" t="s">
        <v>317</v>
      </c>
      <c r="H31" s="38" t="s">
        <v>285</v>
      </c>
      <c r="I31" s="38" t="s">
        <v>296</v>
      </c>
      <c r="J31" s="51" t="s">
        <v>345</v>
      </c>
    </row>
    <row r="32" ht="20.25" customHeight="1" spans="1:10">
      <c r="A32" s="49" t="s">
        <v>256</v>
      </c>
      <c r="B32" s="23" t="s">
        <v>256</v>
      </c>
      <c r="C32" s="23"/>
      <c r="D32" s="23"/>
      <c r="E32" s="23"/>
      <c r="F32" s="23"/>
      <c r="G32" s="23"/>
      <c r="H32" s="23"/>
      <c r="I32" s="23"/>
      <c r="J32" s="23"/>
    </row>
    <row r="33" ht="20.25" customHeight="1" spans="1:10">
      <c r="A33" s="23"/>
      <c r="B33" s="23"/>
      <c r="C33" s="23" t="s">
        <v>275</v>
      </c>
      <c r="D33" s="50" t="s">
        <v>276</v>
      </c>
      <c r="E33" s="51" t="s">
        <v>346</v>
      </c>
      <c r="F33" s="38" t="s">
        <v>278</v>
      </c>
      <c r="G33" s="24" t="s">
        <v>347</v>
      </c>
      <c r="H33" s="38" t="s">
        <v>305</v>
      </c>
      <c r="I33" s="38" t="s">
        <v>280</v>
      </c>
      <c r="J33" s="51" t="s">
        <v>256</v>
      </c>
    </row>
    <row r="34" ht="20.25" customHeight="1" spans="1:10">
      <c r="A34" s="23"/>
      <c r="B34" s="23"/>
      <c r="C34" s="23" t="s">
        <v>275</v>
      </c>
      <c r="D34" s="50" t="s">
        <v>276</v>
      </c>
      <c r="E34" s="51" t="s">
        <v>348</v>
      </c>
      <c r="F34" s="38" t="s">
        <v>332</v>
      </c>
      <c r="G34" s="24" t="s">
        <v>349</v>
      </c>
      <c r="H34" s="38" t="s">
        <v>350</v>
      </c>
      <c r="I34" s="38" t="s">
        <v>280</v>
      </c>
      <c r="J34" s="51" t="s">
        <v>351</v>
      </c>
    </row>
    <row r="35" ht="20.25" customHeight="1" spans="1:10">
      <c r="A35" s="23"/>
      <c r="B35" s="23"/>
      <c r="C35" s="23" t="s">
        <v>275</v>
      </c>
      <c r="D35" s="50" t="s">
        <v>352</v>
      </c>
      <c r="E35" s="51" t="s">
        <v>353</v>
      </c>
      <c r="F35" s="38" t="s">
        <v>332</v>
      </c>
      <c r="G35" s="24" t="s">
        <v>317</v>
      </c>
      <c r="H35" s="38" t="s">
        <v>285</v>
      </c>
      <c r="I35" s="38" t="s">
        <v>280</v>
      </c>
      <c r="J35" s="51" t="s">
        <v>354</v>
      </c>
    </row>
    <row r="36" ht="20.25" customHeight="1" spans="1:10">
      <c r="A36" s="23"/>
      <c r="B36" s="23"/>
      <c r="C36" s="23" t="s">
        <v>291</v>
      </c>
      <c r="D36" s="50" t="s">
        <v>292</v>
      </c>
      <c r="E36" s="51" t="s">
        <v>355</v>
      </c>
      <c r="F36" s="38" t="s">
        <v>278</v>
      </c>
      <c r="G36" s="24" t="s">
        <v>314</v>
      </c>
      <c r="H36" s="38" t="s">
        <v>314</v>
      </c>
      <c r="I36" s="38" t="s">
        <v>296</v>
      </c>
      <c r="J36" s="51" t="s">
        <v>356</v>
      </c>
    </row>
    <row r="37" ht="20.25" customHeight="1" spans="1:10">
      <c r="A37" s="23"/>
      <c r="B37" s="23"/>
      <c r="C37" s="23" t="s">
        <v>298</v>
      </c>
      <c r="D37" s="50" t="s">
        <v>299</v>
      </c>
      <c r="E37" s="51" t="s">
        <v>357</v>
      </c>
      <c r="F37" s="38" t="s">
        <v>332</v>
      </c>
      <c r="G37" s="24" t="s">
        <v>358</v>
      </c>
      <c r="H37" s="38" t="s">
        <v>285</v>
      </c>
      <c r="I37" s="38" t="s">
        <v>280</v>
      </c>
      <c r="J37" s="51" t="s">
        <v>357</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1" scale="50" pageOrder="overThenDown"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C20" sqref="C20"/>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1" t="s">
        <v>359</v>
      </c>
    </row>
    <row r="3" ht="37.5" customHeight="1" spans="1:6">
      <c r="A3" s="4" t="s">
        <v>360</v>
      </c>
      <c r="B3" s="4"/>
      <c r="C3" s="4"/>
      <c r="D3" s="4"/>
      <c r="E3" s="4"/>
      <c r="F3" s="4"/>
    </row>
    <row r="4" ht="18.75" customHeight="1" spans="1:6">
      <c r="A4" s="42" t="str">
        <f>"单位名称："&amp;"玉溪市江川区工业商贸和信息化局"</f>
        <v>单位名称：玉溪市江川区工业商贸和信息化局</v>
      </c>
      <c r="B4" s="42"/>
      <c r="C4" s="42"/>
      <c r="D4" s="43"/>
      <c r="E4" s="43"/>
      <c r="F4" s="44" t="s">
        <v>29</v>
      </c>
    </row>
    <row r="5" ht="18.75" customHeight="1" spans="1:6">
      <c r="A5" s="13" t="s">
        <v>151</v>
      </c>
      <c r="B5" s="13" t="s">
        <v>60</v>
      </c>
      <c r="C5" s="13" t="s">
        <v>61</v>
      </c>
      <c r="D5" s="45" t="s">
        <v>361</v>
      </c>
      <c r="E5" s="45"/>
      <c r="F5" s="45"/>
    </row>
    <row r="6" ht="18.75" customHeight="1" spans="1:6">
      <c r="A6" s="13" t="s">
        <v>60</v>
      </c>
      <c r="B6" s="13" t="s">
        <v>60</v>
      </c>
      <c r="C6" s="13" t="s">
        <v>61</v>
      </c>
      <c r="D6" s="45" t="s">
        <v>34</v>
      </c>
      <c r="E6" s="45" t="s">
        <v>64</v>
      </c>
      <c r="F6" s="45" t="s">
        <v>65</v>
      </c>
    </row>
    <row r="7" ht="18.75" customHeight="1" spans="1:6">
      <c r="A7" s="14" t="s">
        <v>46</v>
      </c>
      <c r="B7" s="14">
        <v>2</v>
      </c>
      <c r="C7" s="14">
        <v>3</v>
      </c>
      <c r="D7" s="14" t="s">
        <v>49</v>
      </c>
      <c r="E7" s="14" t="s">
        <v>50</v>
      </c>
      <c r="F7" s="14" t="s">
        <v>51</v>
      </c>
    </row>
    <row r="8" ht="20.25" customHeight="1" spans="1:6">
      <c r="A8" s="16"/>
      <c r="B8" s="16"/>
      <c r="C8" s="16"/>
      <c r="D8" s="17"/>
      <c r="E8" s="17"/>
      <c r="F8" s="17"/>
    </row>
    <row r="9" ht="20.25" customHeight="1" spans="1:6">
      <c r="A9" s="46" t="s">
        <v>123</v>
      </c>
      <c r="B9" s="46"/>
      <c r="C9" s="46"/>
      <c r="D9" s="47"/>
      <c r="E9" s="47"/>
      <c r="F9" s="47"/>
    </row>
    <row r="11" customHeight="1" spans="1:1">
      <c r="A11" t="s">
        <v>362</v>
      </c>
    </row>
  </sheetData>
  <mergeCells count="7">
    <mergeCell ref="A3:F3"/>
    <mergeCell ref="A4:C4"/>
    <mergeCell ref="D5:F5"/>
    <mergeCell ref="A9:C9"/>
    <mergeCell ref="A5:A6"/>
    <mergeCell ref="B5:B6"/>
    <mergeCell ref="C5:C6"/>
  </mergeCells>
  <pageMargins left="0.75" right="0.75" top="1" bottom="1" header="0.5" footer="0.5"/>
  <pageSetup paperSize="1" scale="89" pageOrder="overThenDown"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0"/>
  <sheetViews>
    <sheetView showZeros="0" workbookViewId="0">
      <pane ySplit="1" topLeftCell="A2" activePane="bottomLeft" state="frozen"/>
      <selection/>
      <selection pane="bottomLeft" activeCell="D9" sqref="D9"/>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5"/>
      <c r="B1" s="35"/>
      <c r="C1" s="35"/>
      <c r="D1" s="35"/>
      <c r="E1" s="35"/>
      <c r="F1" s="35"/>
      <c r="G1" s="35"/>
      <c r="H1" s="35"/>
      <c r="I1" s="35"/>
      <c r="J1" s="35"/>
      <c r="K1" s="35"/>
      <c r="L1" s="35"/>
      <c r="M1" s="35"/>
      <c r="N1" s="35"/>
      <c r="O1" s="35"/>
      <c r="P1" s="35"/>
      <c r="Q1" s="20" t="s">
        <v>363</v>
      </c>
    </row>
    <row r="2" ht="45" customHeight="1" spans="1:17">
      <c r="A2" s="30" t="s">
        <v>364</v>
      </c>
      <c r="B2" s="30"/>
      <c r="C2" s="30"/>
      <c r="D2" s="30"/>
      <c r="E2" s="30"/>
      <c r="F2" s="30"/>
      <c r="G2" s="30"/>
      <c r="H2" s="30"/>
      <c r="I2" s="30"/>
      <c r="J2" s="30"/>
      <c r="K2" s="30"/>
      <c r="L2" s="30"/>
      <c r="M2" s="30"/>
      <c r="N2" s="39"/>
      <c r="O2" s="39"/>
      <c r="P2" s="39"/>
      <c r="Q2" s="39"/>
    </row>
    <row r="3" ht="20.25" customHeight="1" spans="1:17">
      <c r="A3" s="19" t="str">
        <f>"单位名称："&amp;"玉溪市江川区工业商贸和信息化局"</f>
        <v>单位名称：玉溪市江川区工业商贸和信息化局</v>
      </c>
      <c r="B3" s="19"/>
      <c r="C3" s="19"/>
      <c r="D3" s="19"/>
      <c r="E3" s="19"/>
      <c r="F3" s="19"/>
      <c r="G3" s="19"/>
      <c r="H3" s="19"/>
      <c r="I3" s="19"/>
      <c r="J3" s="19"/>
      <c r="K3" s="19"/>
      <c r="L3" s="19"/>
      <c r="M3" s="19"/>
      <c r="N3" s="19"/>
      <c r="O3" s="19"/>
      <c r="P3" s="19"/>
      <c r="Q3" s="20" t="s">
        <v>29</v>
      </c>
    </row>
    <row r="4" ht="20.25" customHeight="1" spans="1:17">
      <c r="A4" s="22" t="s">
        <v>365</v>
      </c>
      <c r="B4" s="22" t="s">
        <v>366</v>
      </c>
      <c r="C4" s="22" t="s">
        <v>367</v>
      </c>
      <c r="D4" s="22" t="s">
        <v>368</v>
      </c>
      <c r="E4" s="22" t="s">
        <v>369</v>
      </c>
      <c r="F4" s="22" t="s">
        <v>370</v>
      </c>
      <c r="G4" s="22" t="s">
        <v>158</v>
      </c>
      <c r="H4" s="22"/>
      <c r="I4" s="22"/>
      <c r="J4" s="22"/>
      <c r="K4" s="22"/>
      <c r="L4" s="22"/>
      <c r="M4" s="22"/>
      <c r="N4" s="22"/>
      <c r="O4" s="22"/>
      <c r="P4" s="22"/>
      <c r="Q4" s="22"/>
    </row>
    <row r="5" ht="20.25" customHeight="1" spans="1:17">
      <c r="A5" s="22" t="s">
        <v>371</v>
      </c>
      <c r="B5" s="22" t="s">
        <v>366</v>
      </c>
      <c r="C5" s="22" t="s">
        <v>367</v>
      </c>
      <c r="D5" s="22" t="s">
        <v>368</v>
      </c>
      <c r="E5" s="22" t="s">
        <v>369</v>
      </c>
      <c r="F5" s="22" t="s">
        <v>370</v>
      </c>
      <c r="G5" s="22" t="s">
        <v>32</v>
      </c>
      <c r="H5" s="22" t="s">
        <v>35</v>
      </c>
      <c r="I5" s="22" t="s">
        <v>372</v>
      </c>
      <c r="J5" s="22" t="s">
        <v>373</v>
      </c>
      <c r="K5" s="22" t="s">
        <v>38</v>
      </c>
      <c r="L5" s="22" t="s">
        <v>374</v>
      </c>
      <c r="M5" s="22" t="s">
        <v>63</v>
      </c>
      <c r="N5" s="22"/>
      <c r="O5" s="22"/>
      <c r="P5" s="22"/>
      <c r="Q5" s="22"/>
    </row>
    <row r="6" ht="32.4" customHeight="1" spans="1:17">
      <c r="A6" s="22"/>
      <c r="B6" s="22"/>
      <c r="C6" s="22"/>
      <c r="D6" s="22"/>
      <c r="E6" s="22"/>
      <c r="F6" s="22"/>
      <c r="G6" s="22"/>
      <c r="H6" s="22" t="s">
        <v>34</v>
      </c>
      <c r="I6" s="22"/>
      <c r="J6" s="22"/>
      <c r="K6" s="22"/>
      <c r="L6" s="22" t="s">
        <v>34</v>
      </c>
      <c r="M6" s="22" t="s">
        <v>41</v>
      </c>
      <c r="N6" s="22" t="s">
        <v>42</v>
      </c>
      <c r="O6" s="40" t="s">
        <v>43</v>
      </c>
      <c r="P6" s="40" t="s">
        <v>44</v>
      </c>
      <c r="Q6" s="40" t="s">
        <v>45</v>
      </c>
    </row>
    <row r="7" ht="20.25" customHeight="1" spans="1:17">
      <c r="A7" s="32">
        <v>1</v>
      </c>
      <c r="B7" s="32">
        <v>2</v>
      </c>
      <c r="C7" s="32">
        <v>3</v>
      </c>
      <c r="D7" s="32">
        <v>4</v>
      </c>
      <c r="E7" s="32">
        <v>5</v>
      </c>
      <c r="F7" s="32">
        <v>6</v>
      </c>
      <c r="G7" s="32">
        <v>7</v>
      </c>
      <c r="H7" s="32">
        <v>8</v>
      </c>
      <c r="I7" s="32">
        <v>9</v>
      </c>
      <c r="J7" s="32">
        <v>10</v>
      </c>
      <c r="K7" s="32">
        <v>11</v>
      </c>
      <c r="L7" s="32">
        <v>12</v>
      </c>
      <c r="M7" s="32">
        <v>13</v>
      </c>
      <c r="N7" s="32">
        <v>14</v>
      </c>
      <c r="O7" s="32">
        <v>15</v>
      </c>
      <c r="P7" s="32">
        <v>16</v>
      </c>
      <c r="Q7" s="32">
        <v>17</v>
      </c>
    </row>
    <row r="8" ht="20.25" customHeight="1" spans="1:17">
      <c r="A8" s="36" t="s">
        <v>199</v>
      </c>
      <c r="B8" s="23"/>
      <c r="C8" s="23"/>
      <c r="D8" s="37"/>
      <c r="E8" s="37"/>
      <c r="F8" s="37"/>
      <c r="G8" s="37">
        <v>2550</v>
      </c>
      <c r="H8" s="37">
        <v>2550</v>
      </c>
      <c r="I8" s="37"/>
      <c r="J8" s="33"/>
      <c r="K8" s="33"/>
      <c r="L8" s="37"/>
      <c r="M8" s="37"/>
      <c r="N8" s="37"/>
      <c r="O8" s="37"/>
      <c r="P8" s="37"/>
      <c r="Q8" s="37"/>
    </row>
    <row r="9" ht="20.25" customHeight="1" spans="1:17">
      <c r="A9" s="23"/>
      <c r="B9" s="23" t="s">
        <v>375</v>
      </c>
      <c r="C9" s="23" t="str">
        <f>"A05040101"&amp;"  "&amp;"复印纸"</f>
        <v>A05040101  复印纸</v>
      </c>
      <c r="D9" s="38" t="s">
        <v>376</v>
      </c>
      <c r="E9" s="24">
        <v>15</v>
      </c>
      <c r="F9" s="37"/>
      <c r="G9" s="37">
        <v>2550</v>
      </c>
      <c r="H9" s="33">
        <v>2550</v>
      </c>
      <c r="I9" s="33"/>
      <c r="J9" s="33"/>
      <c r="K9" s="33"/>
      <c r="L9" s="37"/>
      <c r="M9" s="37"/>
      <c r="N9" s="37"/>
      <c r="O9" s="37"/>
      <c r="P9" s="37"/>
      <c r="Q9" s="37"/>
    </row>
    <row r="10" ht="20.25" customHeight="1" spans="1:17">
      <c r="A10" s="24" t="s">
        <v>32</v>
      </c>
      <c r="B10" s="24"/>
      <c r="C10" s="24"/>
      <c r="D10" s="38"/>
      <c r="E10" s="38"/>
      <c r="F10" s="37"/>
      <c r="G10" s="37">
        <v>2550</v>
      </c>
      <c r="H10" s="37">
        <v>2550</v>
      </c>
      <c r="I10" s="37"/>
      <c r="J10" s="37"/>
      <c r="K10" s="37"/>
      <c r="L10" s="37"/>
      <c r="M10" s="37"/>
      <c r="N10" s="37"/>
      <c r="O10" s="37"/>
      <c r="P10" s="37"/>
      <c r="Q10" s="37"/>
    </row>
  </sheetData>
  <mergeCells count="17">
    <mergeCell ref="A1:M1"/>
    <mergeCell ref="A2:Q2"/>
    <mergeCell ref="A3:M3"/>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scale="38" pageOrder="overThenDown"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workbookViewId="0">
      <pane ySplit="1" topLeftCell="A2" activePane="bottomLeft" state="frozen"/>
      <selection/>
      <selection pane="bottomLeft" activeCell="A1" sqref="$A1:$XFD1"/>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20"/>
      <c r="B1" s="20"/>
      <c r="C1" s="20"/>
      <c r="D1" s="20"/>
      <c r="E1" s="20"/>
      <c r="F1" s="20"/>
      <c r="G1" s="20"/>
      <c r="H1" s="20"/>
      <c r="I1" s="20"/>
      <c r="J1" s="20"/>
      <c r="K1" s="20"/>
      <c r="L1" s="20"/>
      <c r="M1" s="20"/>
      <c r="N1" s="20" t="s">
        <v>377</v>
      </c>
    </row>
    <row r="2" ht="45" customHeight="1" spans="1:14">
      <c r="A2" s="30" t="s">
        <v>378</v>
      </c>
      <c r="B2" s="30"/>
      <c r="C2" s="30"/>
      <c r="D2" s="30"/>
      <c r="E2" s="30"/>
      <c r="F2" s="30"/>
      <c r="G2" s="30"/>
      <c r="H2" s="30"/>
      <c r="I2" s="30"/>
      <c r="J2" s="30"/>
      <c r="K2" s="30"/>
      <c r="L2" s="30"/>
      <c r="M2" s="30"/>
      <c r="N2" s="30"/>
    </row>
    <row r="3" ht="20.25" customHeight="1" spans="1:14">
      <c r="A3" s="19" t="str">
        <f>"单位名称："&amp;"玉溪市江川区工业商贸和信息化局"</f>
        <v>单位名称：玉溪市江川区工业商贸和信息化局</v>
      </c>
      <c r="B3" s="19"/>
      <c r="C3" s="19"/>
      <c r="D3" s="19"/>
      <c r="E3" s="19"/>
      <c r="F3" s="19"/>
      <c r="G3" s="19"/>
      <c r="H3" s="19"/>
      <c r="I3" s="20"/>
      <c r="J3" s="20"/>
      <c r="K3" s="20"/>
      <c r="L3" s="20"/>
      <c r="M3" s="20"/>
      <c r="N3" s="20" t="s">
        <v>29</v>
      </c>
    </row>
    <row r="4" ht="27.15" customHeight="1" spans="1:14">
      <c r="A4" s="31" t="s">
        <v>365</v>
      </c>
      <c r="B4" s="31" t="s">
        <v>379</v>
      </c>
      <c r="C4" s="31" t="s">
        <v>380</v>
      </c>
      <c r="D4" s="31" t="s">
        <v>158</v>
      </c>
      <c r="E4" s="31"/>
      <c r="F4" s="31"/>
      <c r="G4" s="31"/>
      <c r="H4" s="31"/>
      <c r="I4" s="31"/>
      <c r="J4" s="31"/>
      <c r="K4" s="31"/>
      <c r="L4" s="31"/>
      <c r="M4" s="31"/>
      <c r="N4" s="31"/>
    </row>
    <row r="5" ht="23.4" customHeight="1" spans="1:14">
      <c r="A5" s="31" t="s">
        <v>371</v>
      </c>
      <c r="B5" s="31"/>
      <c r="C5" s="31" t="s">
        <v>381</v>
      </c>
      <c r="D5" s="31" t="s">
        <v>32</v>
      </c>
      <c r="E5" s="31" t="s">
        <v>35</v>
      </c>
      <c r="F5" s="31" t="s">
        <v>372</v>
      </c>
      <c r="G5" s="31" t="s">
        <v>373</v>
      </c>
      <c r="H5" s="31" t="s">
        <v>38</v>
      </c>
      <c r="I5" s="31" t="s">
        <v>374</v>
      </c>
      <c r="J5" s="31"/>
      <c r="K5" s="31"/>
      <c r="L5" s="31"/>
      <c r="M5" s="31"/>
      <c r="N5" s="31"/>
    </row>
    <row r="6" ht="28.65" customHeight="1" spans="1:14">
      <c r="A6" s="31"/>
      <c r="B6" s="31"/>
      <c r="C6" s="31"/>
      <c r="D6" s="31"/>
      <c r="E6" s="31" t="s">
        <v>34</v>
      </c>
      <c r="F6" s="31"/>
      <c r="G6" s="31"/>
      <c r="H6" s="31"/>
      <c r="I6" s="31" t="s">
        <v>34</v>
      </c>
      <c r="J6" s="31" t="s">
        <v>41</v>
      </c>
      <c r="K6" s="31" t="s">
        <v>42</v>
      </c>
      <c r="L6" s="34" t="s">
        <v>43</v>
      </c>
      <c r="M6" s="34" t="s">
        <v>44</v>
      </c>
      <c r="N6" s="34" t="s">
        <v>45</v>
      </c>
    </row>
    <row r="7" ht="20.25" customHeight="1" spans="1:14">
      <c r="A7" s="32">
        <v>1</v>
      </c>
      <c r="B7" s="32">
        <v>2</v>
      </c>
      <c r="C7" s="32">
        <v>3</v>
      </c>
      <c r="D7" s="32">
        <v>4</v>
      </c>
      <c r="E7" s="32">
        <v>5</v>
      </c>
      <c r="F7" s="32">
        <v>6</v>
      </c>
      <c r="G7" s="32">
        <v>7</v>
      </c>
      <c r="H7" s="32">
        <v>8</v>
      </c>
      <c r="I7" s="32">
        <v>9</v>
      </c>
      <c r="J7" s="32">
        <v>10</v>
      </c>
      <c r="K7" s="32">
        <v>11</v>
      </c>
      <c r="L7" s="32">
        <v>12</v>
      </c>
      <c r="M7" s="32">
        <v>13</v>
      </c>
      <c r="N7" s="32">
        <v>14</v>
      </c>
    </row>
    <row r="8" ht="20.25" customHeight="1" spans="1:14">
      <c r="A8" s="23"/>
      <c r="B8" s="23"/>
      <c r="C8" s="23"/>
      <c r="D8" s="33"/>
      <c r="E8" s="33"/>
      <c r="F8" s="33"/>
      <c r="G8" s="33"/>
      <c r="H8" s="33"/>
      <c r="I8" s="33"/>
      <c r="J8" s="33"/>
      <c r="K8" s="33"/>
      <c r="L8" s="33"/>
      <c r="M8" s="33"/>
      <c r="N8" s="33"/>
    </row>
    <row r="9" ht="20.25" customHeight="1" spans="1:14">
      <c r="A9" s="23"/>
      <c r="B9" s="23"/>
      <c r="C9" s="23"/>
      <c r="D9" s="33"/>
      <c r="E9" s="33"/>
      <c r="F9" s="33"/>
      <c r="G9" s="33"/>
      <c r="H9" s="33"/>
      <c r="I9" s="33"/>
      <c r="J9" s="33"/>
      <c r="K9" s="33"/>
      <c r="L9" s="33"/>
      <c r="M9" s="33"/>
      <c r="N9" s="33"/>
    </row>
    <row r="10" ht="20.25" customHeight="1" spans="1:14">
      <c r="A10" s="24" t="s">
        <v>32</v>
      </c>
      <c r="B10" s="24"/>
      <c r="C10" s="24"/>
      <c r="D10" s="33"/>
      <c r="E10" s="33"/>
      <c r="F10" s="33"/>
      <c r="G10" s="33"/>
      <c r="H10" s="33"/>
      <c r="I10" s="33"/>
      <c r="J10" s="33"/>
      <c r="K10" s="33"/>
      <c r="L10" s="33"/>
      <c r="M10" s="33"/>
      <c r="N10" s="33"/>
    </row>
    <row r="12" customHeight="1" spans="1:1">
      <c r="A12" t="s">
        <v>362</v>
      </c>
    </row>
  </sheetData>
  <mergeCells count="14">
    <mergeCell ref="A1:I1"/>
    <mergeCell ref="A2:N2"/>
    <mergeCell ref="A3:H3"/>
    <mergeCell ref="D4:N4"/>
    <mergeCell ref="I5:N5"/>
    <mergeCell ref="A10:C10"/>
    <mergeCell ref="A4:A6"/>
    <mergeCell ref="B4:B6"/>
    <mergeCell ref="C4:C6"/>
    <mergeCell ref="D5:D6"/>
    <mergeCell ref="E5:E6"/>
    <mergeCell ref="F5:F6"/>
    <mergeCell ref="G5:G6"/>
    <mergeCell ref="H5:H6"/>
  </mergeCells>
  <pageMargins left="0.75" right="0.75" top="1" bottom="1" header="0.5" footer="0.5"/>
  <pageSetup paperSize="1" scale="45" pageOrder="overThenDown"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pane ySplit="1" topLeftCell="A2" activePane="bottomLeft" state="frozen"/>
      <selection/>
      <selection pane="bottomLeft" activeCell="A11" sqref="A11"/>
    </sheetView>
  </sheetViews>
  <sheetFormatPr defaultColWidth="8.85" defaultRowHeight="15" customHeight="1"/>
  <cols>
    <col min="1" max="1" width="37.1416666666667" customWidth="1"/>
    <col min="2" max="11" width="17.1416666666667" customWidth="1"/>
  </cols>
  <sheetData>
    <row r="1" customHeight="1" spans="1:11">
      <c r="A1" s="1"/>
      <c r="B1" s="1"/>
      <c r="C1" s="1"/>
      <c r="D1" s="1"/>
      <c r="E1" s="1"/>
      <c r="F1" s="1"/>
      <c r="G1" s="1"/>
      <c r="H1" s="1"/>
      <c r="I1" s="1"/>
      <c r="J1" s="1"/>
      <c r="K1" s="1"/>
    </row>
    <row r="2" ht="24.15" customHeight="1" spans="1:11">
      <c r="A2" s="19"/>
      <c r="B2" s="19"/>
      <c r="C2" s="19"/>
      <c r="D2" s="19"/>
      <c r="E2" s="19"/>
      <c r="F2" s="19"/>
      <c r="G2" s="19"/>
      <c r="H2" s="19"/>
      <c r="I2" s="19"/>
      <c r="J2" s="19"/>
      <c r="K2" s="20" t="s">
        <v>382</v>
      </c>
    </row>
    <row r="3" ht="45.15" customHeight="1" spans="1:11">
      <c r="A3" s="25" t="s">
        <v>383</v>
      </c>
      <c r="B3" s="25"/>
      <c r="C3" s="25"/>
      <c r="D3" s="25"/>
      <c r="E3" s="25"/>
      <c r="F3" s="25"/>
      <c r="G3" s="25"/>
      <c r="H3" s="25"/>
      <c r="I3" s="25"/>
      <c r="J3" s="25"/>
      <c r="K3" s="25"/>
    </row>
    <row r="4" ht="18.75" customHeight="1" spans="1:11">
      <c r="A4" s="19" t="str">
        <f>"单位名称："&amp;"玉溪市江川区工业商贸和信息化局"</f>
        <v>单位名称：玉溪市江川区工业商贸和信息化局</v>
      </c>
      <c r="B4" s="19"/>
      <c r="C4" s="19"/>
      <c r="D4" s="19"/>
      <c r="E4" s="19"/>
      <c r="F4" s="19"/>
      <c r="G4" s="19"/>
      <c r="H4" s="19"/>
      <c r="I4" s="19"/>
      <c r="J4" s="19"/>
      <c r="K4" s="20" t="s">
        <v>29</v>
      </c>
    </row>
    <row r="5" ht="22.5" customHeight="1" spans="1:11">
      <c r="A5" s="28" t="s">
        <v>384</v>
      </c>
      <c r="B5" s="28" t="s">
        <v>158</v>
      </c>
      <c r="C5" s="28"/>
      <c r="D5" s="28"/>
      <c r="E5" s="28" t="s">
        <v>385</v>
      </c>
      <c r="F5" s="28"/>
      <c r="G5" s="28"/>
      <c r="H5" s="28"/>
      <c r="I5" s="28"/>
      <c r="J5" s="28"/>
      <c r="K5" s="28"/>
    </row>
    <row r="6" ht="22.5" customHeight="1" spans="1:11">
      <c r="A6" s="28"/>
      <c r="B6" s="28" t="s">
        <v>32</v>
      </c>
      <c r="C6" s="28" t="s">
        <v>35</v>
      </c>
      <c r="D6" s="28" t="s">
        <v>372</v>
      </c>
      <c r="E6" s="29" t="s">
        <v>386</v>
      </c>
      <c r="F6" s="29" t="s">
        <v>387</v>
      </c>
      <c r="G6" s="29" t="s">
        <v>388</v>
      </c>
      <c r="H6" s="29" t="s">
        <v>389</v>
      </c>
      <c r="I6" s="29" t="s">
        <v>390</v>
      </c>
      <c r="J6" s="29" t="s">
        <v>391</v>
      </c>
      <c r="K6" s="29" t="s">
        <v>392</v>
      </c>
    </row>
    <row r="7" ht="18.75" customHeight="1" spans="1:11">
      <c r="A7" s="24" t="s">
        <v>46</v>
      </c>
      <c r="B7" s="24" t="s">
        <v>47</v>
      </c>
      <c r="C7" s="24" t="s">
        <v>48</v>
      </c>
      <c r="D7" s="24" t="s">
        <v>49</v>
      </c>
      <c r="E7" s="24" t="s">
        <v>50</v>
      </c>
      <c r="F7" s="24" t="s">
        <v>51</v>
      </c>
      <c r="G7" s="24" t="s">
        <v>52</v>
      </c>
      <c r="H7" s="24" t="s">
        <v>53</v>
      </c>
      <c r="I7" s="24" t="s">
        <v>54</v>
      </c>
      <c r="J7" s="24" t="s">
        <v>71</v>
      </c>
      <c r="K7" s="24" t="s">
        <v>393</v>
      </c>
    </row>
    <row r="8" ht="18.75" customHeight="1" spans="1:11">
      <c r="A8" s="23"/>
      <c r="B8" s="23"/>
      <c r="C8" s="23"/>
      <c r="D8" s="23"/>
      <c r="E8" s="23"/>
      <c r="F8" s="23"/>
      <c r="G8" s="23"/>
      <c r="H8" s="23"/>
      <c r="I8" s="23"/>
      <c r="J8" s="23"/>
      <c r="K8" s="23"/>
    </row>
    <row r="9" ht="18.75" customHeight="1" spans="1:11">
      <c r="A9" s="24"/>
      <c r="B9" s="23"/>
      <c r="C9" s="23"/>
      <c r="D9" s="23"/>
      <c r="E9" s="23"/>
      <c r="F9" s="23"/>
      <c r="G9" s="23"/>
      <c r="H9" s="23"/>
      <c r="I9" s="23"/>
      <c r="J9" s="23"/>
      <c r="K9" s="23"/>
    </row>
    <row r="11" customHeight="1" spans="1:1">
      <c r="A11" t="s">
        <v>362</v>
      </c>
    </row>
  </sheetData>
  <mergeCells count="5">
    <mergeCell ref="A3:K3"/>
    <mergeCell ref="A4:C4"/>
    <mergeCell ref="B5:D5"/>
    <mergeCell ref="E5:K5"/>
    <mergeCell ref="A5:A6"/>
  </mergeCells>
  <pageMargins left="0.75" right="0.75" top="1" bottom="1" header="0.5" footer="0.5"/>
  <pageSetup paperSize="1" scale="59" pageOrder="overThenDown"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
  <sheetViews>
    <sheetView showZeros="0" workbookViewId="0">
      <pane ySplit="1" topLeftCell="A2" activePane="bottomLeft" state="frozen"/>
      <selection/>
      <selection pane="bottomLeft" activeCell="A10" sqref="A10"/>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394</v>
      </c>
    </row>
    <row r="3" ht="52.05" customHeight="1" spans="1:10">
      <c r="A3" s="25" t="s">
        <v>395</v>
      </c>
      <c r="B3" s="26"/>
      <c r="C3" s="26"/>
      <c r="D3" s="26"/>
      <c r="E3" s="26"/>
      <c r="F3" s="26"/>
      <c r="G3" s="26"/>
      <c r="H3" s="26"/>
      <c r="I3" s="26"/>
      <c r="J3" s="26"/>
    </row>
    <row r="4" ht="21.3" customHeight="1" spans="1:10">
      <c r="A4" s="19" t="str">
        <f>"单位名称："&amp;"玉溪市江川区工业商贸和信息化局"</f>
        <v>单位名称：玉溪市江川区工业商贸和信息化局</v>
      </c>
      <c r="B4" s="19"/>
      <c r="C4" s="19"/>
      <c r="D4" s="27"/>
      <c r="E4" s="27"/>
      <c r="F4" s="27"/>
      <c r="G4" s="27"/>
      <c r="H4" s="27"/>
      <c r="I4" s="27"/>
      <c r="J4" s="27"/>
    </row>
    <row r="5" ht="27.15" customHeight="1" spans="1:10">
      <c r="A5" s="22" t="s">
        <v>384</v>
      </c>
      <c r="B5" s="22" t="s">
        <v>265</v>
      </c>
      <c r="C5" s="22" t="s">
        <v>266</v>
      </c>
      <c r="D5" s="22" t="s">
        <v>267</v>
      </c>
      <c r="E5" s="22" t="s">
        <v>268</v>
      </c>
      <c r="F5" s="22" t="s">
        <v>269</v>
      </c>
      <c r="G5" s="22" t="s">
        <v>270</v>
      </c>
      <c r="H5" s="22" t="s">
        <v>271</v>
      </c>
      <c r="I5" s="22" t="s">
        <v>272</v>
      </c>
      <c r="J5" s="22" t="s">
        <v>273</v>
      </c>
    </row>
    <row r="6" ht="18.75" customHeight="1" spans="1:10">
      <c r="A6" s="22" t="s">
        <v>46</v>
      </c>
      <c r="B6" s="22" t="s">
        <v>47</v>
      </c>
      <c r="C6" s="22" t="s">
        <v>48</v>
      </c>
      <c r="D6" s="22" t="s">
        <v>49</v>
      </c>
      <c r="E6" s="22" t="s">
        <v>50</v>
      </c>
      <c r="F6" s="22" t="s">
        <v>51</v>
      </c>
      <c r="G6" s="22" t="s">
        <v>52</v>
      </c>
      <c r="H6" s="22" t="s">
        <v>53</v>
      </c>
      <c r="I6" s="22" t="s">
        <v>54</v>
      </c>
      <c r="J6" s="22" t="s">
        <v>71</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10" customHeight="1" spans="1:1">
      <c r="A10" t="s">
        <v>362</v>
      </c>
    </row>
  </sheetData>
  <mergeCells count="2">
    <mergeCell ref="A3:J3"/>
    <mergeCell ref="A4:C4"/>
  </mergeCells>
  <pageMargins left="0.75" right="0.75" top="1" bottom="1" header="0.5" footer="0.5"/>
  <pageSetup paperSize="1" scale="43" pageOrder="overThenDown"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
  <sheetViews>
    <sheetView showZeros="0" workbookViewId="0">
      <pane ySplit="1" topLeftCell="A2" activePane="bottomLeft" state="frozen"/>
      <selection/>
      <selection pane="bottomLeft" activeCell="A10" sqref="A10"/>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19"/>
      <c r="B2" s="19"/>
      <c r="C2" s="19"/>
      <c r="D2" s="19"/>
      <c r="E2" s="19"/>
      <c r="F2" s="19"/>
      <c r="G2" s="19"/>
      <c r="H2" s="20" t="s">
        <v>396</v>
      </c>
    </row>
    <row r="3" ht="41.4" customHeight="1" spans="1:8">
      <c r="A3" s="21" t="s">
        <v>397</v>
      </c>
      <c r="B3" s="21"/>
      <c r="C3" s="21"/>
      <c r="D3" s="21"/>
      <c r="E3" s="21"/>
      <c r="F3" s="21"/>
      <c r="G3" s="21"/>
      <c r="H3" s="21"/>
    </row>
    <row r="4" ht="18.75" customHeight="1" spans="1:8">
      <c r="A4" s="19" t="str">
        <f>"单位名称："&amp;"玉溪市江川区工业商贸和信息化局"</f>
        <v>单位名称：玉溪市江川区工业商贸和信息化局</v>
      </c>
      <c r="B4" s="19"/>
      <c r="C4" s="19"/>
      <c r="D4" s="19"/>
      <c r="E4" s="19"/>
      <c r="F4" s="19"/>
      <c r="G4" s="19"/>
      <c r="H4" s="19"/>
    </row>
    <row r="5" ht="18.75" customHeight="1" spans="1:8">
      <c r="A5" s="22" t="s">
        <v>151</v>
      </c>
      <c r="B5" s="22" t="s">
        <v>398</v>
      </c>
      <c r="C5" s="22" t="s">
        <v>399</v>
      </c>
      <c r="D5" s="22" t="s">
        <v>400</v>
      </c>
      <c r="E5" s="22" t="s">
        <v>368</v>
      </c>
      <c r="F5" s="22" t="s">
        <v>401</v>
      </c>
      <c r="G5" s="22"/>
      <c r="H5" s="22"/>
    </row>
    <row r="6" ht="18.75" customHeight="1" spans="1:8">
      <c r="A6" s="22"/>
      <c r="B6" s="22"/>
      <c r="C6" s="22"/>
      <c r="D6" s="22"/>
      <c r="E6" s="22"/>
      <c r="F6" s="22" t="s">
        <v>369</v>
      </c>
      <c r="G6" s="22" t="s">
        <v>402</v>
      </c>
      <c r="H6" s="22" t="s">
        <v>403</v>
      </c>
    </row>
    <row r="7" ht="18.75" customHeight="1" spans="1:8">
      <c r="A7" s="22" t="s">
        <v>46</v>
      </c>
      <c r="B7" s="22" t="s">
        <v>47</v>
      </c>
      <c r="C7" s="22" t="s">
        <v>48</v>
      </c>
      <c r="D7" s="22" t="s">
        <v>49</v>
      </c>
      <c r="E7" s="22" t="s">
        <v>50</v>
      </c>
      <c r="F7" s="22" t="s">
        <v>51</v>
      </c>
      <c r="G7" s="22" t="s">
        <v>52</v>
      </c>
      <c r="H7" s="22" t="s">
        <v>53</v>
      </c>
    </row>
    <row r="8" ht="18.75" customHeight="1" spans="1:8">
      <c r="A8" s="23"/>
      <c r="B8" s="23"/>
      <c r="C8" s="23"/>
      <c r="D8" s="23"/>
      <c r="E8" s="24"/>
      <c r="F8" s="24"/>
      <c r="G8" s="17"/>
      <c r="H8" s="17"/>
    </row>
    <row r="10" customHeight="1" spans="1:1">
      <c r="A10" t="s">
        <v>362</v>
      </c>
    </row>
  </sheetData>
  <mergeCells count="8">
    <mergeCell ref="A3:H3"/>
    <mergeCell ref="A4:C4"/>
    <mergeCell ref="F5:H5"/>
    <mergeCell ref="A5:A6"/>
    <mergeCell ref="B5:B6"/>
    <mergeCell ref="C5:C6"/>
    <mergeCell ref="D5:D6"/>
    <mergeCell ref="E5:E6"/>
  </mergeCells>
  <pageMargins left="0.75" right="0.75" top="1" bottom="1" header="0.5" footer="0.5"/>
  <pageSetup paperSize="1" scale="54" fitToHeight="0"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3"/>
  <sheetViews>
    <sheetView showZeros="0" topLeftCell="B1" workbookViewId="0">
      <pane ySplit="1" topLeftCell="A2" activePane="bottomLeft" state="frozen"/>
      <selection/>
      <selection pane="bottomLeft" activeCell="C15" sqref="C15"/>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404</v>
      </c>
    </row>
    <row r="3" ht="45" customHeight="1" spans="1:11">
      <c r="A3" s="4" t="s">
        <v>405</v>
      </c>
      <c r="B3" s="4"/>
      <c r="C3" s="4"/>
      <c r="D3" s="4"/>
      <c r="E3" s="4"/>
      <c r="F3" s="4"/>
      <c r="G3" s="4"/>
      <c r="H3" s="4"/>
      <c r="I3" s="4"/>
      <c r="J3" s="4"/>
      <c r="K3" s="4"/>
    </row>
    <row r="4" ht="18.75" customHeight="1" spans="1:11">
      <c r="A4" s="5" t="str">
        <f>"单位名称："&amp;"玉溪市江川区工业商贸和信息化局"</f>
        <v>单位名称：玉溪市江川区工业商贸和信息化局</v>
      </c>
      <c r="B4" s="5"/>
      <c r="C4" s="5"/>
      <c r="D4" s="5"/>
      <c r="E4" s="5"/>
      <c r="F4" s="5"/>
      <c r="G4" s="5"/>
      <c r="H4" s="6"/>
      <c r="I4" s="6"/>
      <c r="J4" s="6"/>
      <c r="K4" s="6" t="s">
        <v>29</v>
      </c>
    </row>
    <row r="5" ht="18.75" customHeight="1" spans="1:11">
      <c r="A5" s="13" t="s">
        <v>244</v>
      </c>
      <c r="B5" s="13" t="s">
        <v>153</v>
      </c>
      <c r="C5" s="13" t="s">
        <v>245</v>
      </c>
      <c r="D5" s="13" t="s">
        <v>154</v>
      </c>
      <c r="E5" s="13" t="s">
        <v>155</v>
      </c>
      <c r="F5" s="13" t="s">
        <v>246</v>
      </c>
      <c r="G5" s="13" t="s">
        <v>157</v>
      </c>
      <c r="H5" s="13" t="s">
        <v>32</v>
      </c>
      <c r="I5" s="13" t="s">
        <v>406</v>
      </c>
      <c r="J5" s="13"/>
      <c r="K5" s="13"/>
    </row>
    <row r="6" ht="18.75" customHeight="1" spans="1:11">
      <c r="A6" s="13"/>
      <c r="B6" s="13"/>
      <c r="C6" s="13"/>
      <c r="D6" s="13"/>
      <c r="E6" s="13"/>
      <c r="F6" s="13"/>
      <c r="G6" s="13"/>
      <c r="H6" s="13"/>
      <c r="I6" s="13" t="s">
        <v>35</v>
      </c>
      <c r="J6" s="13" t="s">
        <v>36</v>
      </c>
      <c r="K6" s="13" t="s">
        <v>37</v>
      </c>
    </row>
    <row r="7" ht="22.65" customHeight="1" spans="1:11">
      <c r="A7" s="13"/>
      <c r="B7" s="13"/>
      <c r="C7" s="13"/>
      <c r="D7" s="13"/>
      <c r="E7" s="13"/>
      <c r="F7" s="13"/>
      <c r="G7" s="13"/>
      <c r="H7" s="13"/>
      <c r="I7" s="13"/>
      <c r="J7" s="13"/>
      <c r="K7" s="13"/>
    </row>
    <row r="8" ht="18.75" customHeight="1" spans="1:11">
      <c r="A8" s="14" t="s">
        <v>46</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32</v>
      </c>
      <c r="B11" s="18"/>
      <c r="C11" s="18"/>
      <c r="D11" s="18"/>
      <c r="E11" s="18"/>
      <c r="F11" s="18"/>
      <c r="G11" s="18"/>
      <c r="H11" s="17"/>
      <c r="I11" s="17"/>
      <c r="J11" s="17"/>
      <c r="K11" s="17"/>
    </row>
    <row r="13" customHeight="1" spans="1:1">
      <c r="A13" t="s">
        <v>362</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scale="51" pageOrder="overThenDown"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workbookViewId="0">
      <pane ySplit="1" topLeftCell="A5" activePane="bottomLeft" state="frozen"/>
      <selection/>
      <selection pane="bottomLeft" activeCell="C25" sqref="C25"/>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407</v>
      </c>
    </row>
    <row r="3" ht="45" customHeight="1" spans="1:7">
      <c r="A3" s="4" t="s">
        <v>408</v>
      </c>
      <c r="B3" s="4"/>
      <c r="C3" s="4"/>
      <c r="D3" s="4"/>
      <c r="E3" s="4"/>
      <c r="F3" s="4"/>
      <c r="G3" s="4"/>
    </row>
    <row r="4" ht="24.15" customHeight="1" spans="1:7">
      <c r="A4" s="5" t="str">
        <f>"单位名称："&amp;"玉溪市江川区工业商贸和信息化局"</f>
        <v>单位名称：玉溪市江川区工业商贸和信息化局</v>
      </c>
      <c r="B4" s="5"/>
      <c r="C4" s="5"/>
      <c r="D4" s="5"/>
      <c r="E4" s="6"/>
      <c r="F4" s="6"/>
      <c r="G4" s="6" t="s">
        <v>29</v>
      </c>
    </row>
    <row r="5" ht="18.75" customHeight="1" spans="1:7">
      <c r="A5" s="7" t="s">
        <v>245</v>
      </c>
      <c r="B5" s="7" t="s">
        <v>244</v>
      </c>
      <c r="C5" s="7" t="s">
        <v>153</v>
      </c>
      <c r="D5" s="7" t="s">
        <v>409</v>
      </c>
      <c r="E5" s="7" t="s">
        <v>35</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46</v>
      </c>
      <c r="B8" s="8">
        <v>2</v>
      </c>
      <c r="C8" s="8">
        <v>3</v>
      </c>
      <c r="D8" s="8">
        <v>4</v>
      </c>
      <c r="E8" s="8">
        <v>5</v>
      </c>
      <c r="F8" s="8">
        <v>6</v>
      </c>
      <c r="G8" s="8">
        <v>7</v>
      </c>
    </row>
    <row r="9" ht="20.25" customHeight="1" spans="1:7">
      <c r="A9" s="9" t="s">
        <v>56</v>
      </c>
      <c r="B9" s="9" t="s">
        <v>250</v>
      </c>
      <c r="C9" s="10" t="s">
        <v>249</v>
      </c>
      <c r="D9" s="9" t="s">
        <v>410</v>
      </c>
      <c r="E9" s="11">
        <v>2880</v>
      </c>
      <c r="F9" s="11"/>
      <c r="G9" s="11"/>
    </row>
    <row r="10" ht="20.25" customHeight="1" spans="1:7">
      <c r="A10" s="9" t="s">
        <v>56</v>
      </c>
      <c r="B10" s="9" t="s">
        <v>250</v>
      </c>
      <c r="C10" s="10" t="s">
        <v>252</v>
      </c>
      <c r="D10" s="9" t="s">
        <v>410</v>
      </c>
      <c r="E10" s="11">
        <v>550000</v>
      </c>
      <c r="F10" s="11"/>
      <c r="G10" s="11"/>
    </row>
    <row r="11" ht="20.25" customHeight="1" spans="1:7">
      <c r="A11" s="9" t="s">
        <v>56</v>
      </c>
      <c r="B11" s="9" t="s">
        <v>250</v>
      </c>
      <c r="C11" s="10" t="s">
        <v>258</v>
      </c>
      <c r="D11" s="9" t="s">
        <v>410</v>
      </c>
      <c r="E11" s="11">
        <v>100000</v>
      </c>
      <c r="F11" s="11"/>
      <c r="G11" s="11"/>
    </row>
    <row r="12" ht="20.25" customHeight="1" spans="1:7">
      <c r="A12" s="12" t="s">
        <v>32</v>
      </c>
      <c r="B12" s="12"/>
      <c r="C12" s="12"/>
      <c r="D12" s="12"/>
      <c r="E12" s="11">
        <v>652880</v>
      </c>
      <c r="F12" s="11"/>
      <c r="G12" s="11"/>
    </row>
  </sheetData>
  <mergeCells count="11">
    <mergeCell ref="A3:G3"/>
    <mergeCell ref="A4:D4"/>
    <mergeCell ref="E5:G5"/>
    <mergeCell ref="A12:D12"/>
    <mergeCell ref="A5:A7"/>
    <mergeCell ref="B5:B7"/>
    <mergeCell ref="C5:C7"/>
    <mergeCell ref="D5:D7"/>
    <mergeCell ref="E6:E7"/>
    <mergeCell ref="F6:F7"/>
    <mergeCell ref="G6:G7"/>
  </mergeCells>
  <pageMargins left="0.75" right="0.75" top="1" bottom="1" header="0.5" footer="0.5"/>
  <pageSetup paperSize="1" scale="74" pageOrder="overThenDown"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张跃丽</cp:lastModifiedBy>
  <dcterms:created xsi:type="dcterms:W3CDTF">2025-04-22T02:27:00Z</dcterms:created>
  <dcterms:modified xsi:type="dcterms:W3CDTF">2025-05-12T03:16:49Z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73603BB5176A4EF7908CF2C63848A34F_12</vt:lpwstr>
  </property>
</Properties>
</file>