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6" activeTab="1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_FilterDatabase" localSheetId="6" hidden="1">部门基本支出预算表04!$A$8:$W$30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<sst xmlns="http://schemas.openxmlformats.org/spreadsheetml/2006/main" count="637" uniqueCount="255">
  <si>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</si>
  <si>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</si>
  <si>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</si>
  <si>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</si>
  <si>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</si>
  <si>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</si>
  <si>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</si>
  <si>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</si>
  <si>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</si>
  <si>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</si>
  <si>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</si>
  <si>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</si>
  <si>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</si>
  <si>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</si>
  <si>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</si>
  <si>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</si>
  <si>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</si>
  <si>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</si>
  <si>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</si>
  <si>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</si>
  <si>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</si>
  <si>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</si>
  <si>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</si>
  <si>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</si>
  <si>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</si>
  <si>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</si>
  <si>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</si>
  <si>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</si>
  <si>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</si>
  <si>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</si>
  <si>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</si>
  <si>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</si>
  <si>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</si>
  <si>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</si>
  <si>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</si>
  <si>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</si>
  <si>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</si>
  <si>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</si>
  <si>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</si>
  <si>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</si>
  <si>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</si>
  <si>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</si>
  <si>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</si>
  <si>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</si>
  <si>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</si>
  <si>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</si>
  <si>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</si>
  <si>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</si>
  <si>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</si>
  <si>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</si>
  <si>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</si>
  <si>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</si>
  <si>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</si>
  <si>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</si>
  <si>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</si>
  <si>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123007</t>
  </si>
  <si>
    <t>玉溪市江川区公路工程质量监督站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</si>
  <si>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</si>
  <si>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</si>
  <si>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</si>
  <si>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</si>
  <si>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</si>
  <si>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</si>
  <si>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</si>
  <si>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</si>
  <si>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</si>
  <si>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</si>
  <si>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</si>
  <si>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</si>
  <si>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</si>
  <si>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</si>
  <si>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</si>
  <si>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</si>
  <si>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</si>
  <si>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</si>
  <si>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</si>
  <si>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</si>
  <si>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</si>
  <si>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</si>
  <si>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</si>
  <si>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</si>
  <si>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</si>
  <si>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</si>
  <si>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</si>
  <si>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</si>
  <si>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</si>
  <si>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</si>
  <si>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214</t>
  </si>
  <si>
    <t>交通运输支出</t>
  </si>
  <si>
    <t>21401</t>
  </si>
  <si>
    <t>公路水路运输</t>
  </si>
  <si>
    <t>2140199</t>
  </si>
  <si>
    <t>其他公路水路运输支出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</si>
  <si>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</si>
  <si>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</si>
  <si>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</si>
  <si>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</si>
  <si>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</si>
  <si>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</si>
  <si>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</si>
  <si>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</si>
  <si>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</si>
  <si>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</si>
  <si>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</si>
  <si>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</si>
  <si>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</si>
  <si>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</si>
  <si>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</si>
  <si>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</si>
  <si>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</si>
  <si>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</si>
  <si>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</si>
  <si>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</si>
  <si>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</si>
  <si>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</si>
  <si>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</si>
  <si>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</si>
  <si>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</si>
  <si>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</si>
  <si>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</si>
  <si>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</si>
  <si>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</si>
  <si>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</si>
  <si>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</si>
  <si>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</si>
  <si>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注：本单位无此事项，此表为空表。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</si>
  <si>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</si>
  <si>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</si>
  <si>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</si>
  <si>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</si>
  <si>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</si>
  <si>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</si>
  <si>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</si>
  <si>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</si>
  <si>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</si>
  <si>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</si>
  <si>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</si>
  <si>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</si>
  <si>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</si>
  <si>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</si>
  <si>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</si>
  <si>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</si>
  <si>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</si>
  <si>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</si>
  <si>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530421210000000017251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</si>
  <si>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</si>
  <si>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</si>
  <si>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</si>
  <si>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</si>
  <si>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</si>
  <si>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</si>
  <si>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</si>
  <si>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530421210000000017252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</si>
  <si>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</si>
  <si>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</si>
  <si>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</si>
  <si>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</si>
  <si>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</si>
  <si>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</si>
  <si>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</si>
  <si>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</si>
  <si>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</si>
  <si>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530421210000000017253</t>
  </si>
  <si>
    <t>30113</t>
  </si>
  <si>
    <t>530421210000000017256</t>
  </si>
  <si>
    <t>工会经费</t>
  </si>
  <si>
    <t>30228</t>
  </si>
  <si>
    <t>530421210000000017257</t>
  </si>
  <si>
    <t>一般公用经费</t>
  </si>
  <si>
    <t>30201</t>
  </si>
  <si>
    <t>办公费</t>
  </si>
  <si>
    <t>30205</t>
  </si>
  <si>
    <t>水费</t>
  </si>
  <si>
    <t>30211</t>
  </si>
  <si>
    <t>差旅费</t>
  </si>
  <si>
    <t>530421231100001418476</t>
  </si>
  <si>
    <t>奖励性绩效（地方）</t>
  </si>
  <si>
    <t>530421231100001418497</t>
  </si>
  <si>
    <t>福利费</t>
  </si>
  <si>
    <t>30229</t>
  </si>
  <si>
    <t>530421231100001418500</t>
  </si>
  <si>
    <t>培训费</t>
  </si>
  <si>
    <t>30216</t>
  </si>
  <si>
    <t>530421241100002411277</t>
  </si>
  <si>
    <t>奖励性绩效工资（考核）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</si>
  <si>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</si>
  <si>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</si>
  <si>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</si>
  <si>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</si>
  <si>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</si>
  <si>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</si>
  <si>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</si>
  <si>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</si>
  <si>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</si>
  <si>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</si>
  <si>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</si>
  <si>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</si>
  <si>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</si>
  <si>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</si>
  <si>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</si>
  <si>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</si>
  <si>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</si>
  <si>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</si>
  <si>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</si>
  <si>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</si>
  <si>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2025年部门政府性基金预算支出预算表</t>
  </si>
  <si>
    <t>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</si>
  <si>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</si>
  <si>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</si>
  <si>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</si>
  <si>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</si>
  <si>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</si>
  <si>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</si>
  <si>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</si>
  <si>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</si>
  <si>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</si>
  <si>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</si>
  <si>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</si>
  <si>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</si>
  <si>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办公打印纸</t>
  </si>
  <si>
    <t>包</t>
  </si>
  <si>
    <t>65</t>
  </si>
  <si>
    <t>预算08表</t>
  </si>
  <si>
    <t>2025年部门政府购买服务预算表</t>
  </si>
  <si>
    <t>政府购买服务项目</t>
  </si>
  <si>
    <t>政府购买服务目录</t>
  </si>
  <si>
    <t>政府购买服务指导性目录代码</t>
  </si>
  <si>
    <t>预算09-1表</t>
  </si>
  <si>
    <t>2025年对下转移支付预算表</t>
  </si>
  <si>
    <t>单位名称（项目）</t>
  </si>
  <si>
    <t>地区</t>
  </si>
  <si>
    <t>星云街道</t>
  </si>
  <si>
    <t>宁海街道</t>
  </si>
  <si>
    <t>江城镇</t>
  </si>
  <si>
    <t>前卫镇</t>
  </si>
  <si>
    <t>九溪镇</t>
  </si>
  <si>
    <t>雄关乡</t>
  </si>
  <si>
    <t>安化彝族乡</t>
  </si>
  <si>
    <t>11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</si>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</sst>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6"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sz val="11"/>
      <color rgb="FF0F0F0F"/>
      <name val="宋体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176" fontId="2" fillId="0" borderId="1">
      <alignment horizontal="right" vertical="center"/>
    </xf>
    <xf numFmtId="49" fontId="2" fillId="0" borderId="1">
      <alignment horizontal="left" vertical="center" wrapText="1"/>
    </xf>
    <xf numFmtId="176" fontId="2" fillId="0" borderId="1">
      <alignment horizontal="right" vertical="center"/>
    </xf>
    <xf numFmtId="177" fontId="2" fillId="0" borderId="1">
      <alignment horizontal="right" vertical="center"/>
    </xf>
    <xf numFmtId="178" fontId="2" fillId="0" borderId="1">
      <alignment horizontal="right" vertical="center"/>
    </xf>
    <xf numFmtId="179" fontId="2" fillId="0" borderId="1">
      <alignment horizontal="right" vertical="center"/>
    </xf>
    <xf numFmtId="10" fontId="2" fillId="0" borderId="1">
      <alignment horizontal="right" vertical="center"/>
    </xf>
    <xf numFmtId="180" fontId="2" fillId="0" borderId="1">
      <alignment horizontal="right" vertical="center"/>
    </xf>
  </cellStyleXfs>
  <cellXfs count="75">
    <xf numFmtId="0" fontId="0" fillId="0" borderId="0" xfId="0" applyFont="1">
      <alignment vertical="top"/>
    </xf>
    <xf numFmtId="0" fontId="1" fillId="0" borderId="0" xfId="0" applyFont="1" applyAlignme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76" fontId="2" fillId="0" borderId="1" xfId="51" applyNumberFormat="1" applyFont="1" applyBorder="1">
      <alignment horizontal="right" vertical="center"/>
    </xf>
    <xf numFmtId="0" fontId="2" fillId="0" borderId="1" xfId="0" applyFont="1" applyBorder="1" applyAlignment="1">
      <alignment horizontal="center" vertical="center"/>
    </xf>
    <xf numFmtId="49" fontId="2" fillId="0" borderId="0" xfId="50" applyNumberFormat="1" applyFont="1" applyBorder="1">
      <alignment horizontal="left" vertical="center" wrapText="1"/>
    </xf>
    <xf numFmtId="49" fontId="2" fillId="0" borderId="0" xfId="50" applyNumberFormat="1" applyFont="1" applyBorder="1" applyAlignment="1">
      <alignment horizontal="right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4" fillId="0" borderId="1" xfId="50" applyNumberFormat="1" applyFont="1" applyBorder="1" applyAlignment="1">
      <alignment horizontal="center" vertical="center" wrapText="1"/>
    </xf>
    <xf numFmtId="49" fontId="2" fillId="0" borderId="1" xfId="50" applyNumberFormat="1" applyFont="1" applyBorder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49" fontId="8" fillId="0" borderId="0" xfId="5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 wrapText="1"/>
    </xf>
    <xf numFmtId="49" fontId="6" fillId="0" borderId="1" xfId="50" applyNumberFormat="1" applyFont="1" applyBorder="1" applyAlignment="1">
      <alignment horizontal="center" vertical="center" wrapText="1"/>
    </xf>
    <xf numFmtId="180" fontId="2" fillId="0" borderId="1" xfId="56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80" fontId="6" fillId="0" borderId="1" xfId="56" applyNumberFormat="1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right" vertical="center" wrapText="1"/>
    </xf>
    <xf numFmtId="0" fontId="2" fillId="0" borderId="1" xfId="50" applyNumberFormat="1" applyFont="1" applyBorder="1">
      <alignment horizontal="left" vertical="center" wrapText="1"/>
    </xf>
    <xf numFmtId="176" fontId="2" fillId="0" borderId="1" xfId="50" applyNumberFormat="1" applyFont="1" applyBorder="1" applyAlignment="1">
      <alignment horizontal="right" vertical="center" wrapText="1"/>
    </xf>
    <xf numFmtId="176" fontId="2" fillId="0" borderId="1" xfId="50" applyNumberFormat="1" applyFont="1" applyBorder="1" applyAlignment="1">
      <alignment horizontal="center" vertical="center" wrapText="1"/>
    </xf>
    <xf numFmtId="49" fontId="12" fillId="0" borderId="0" xfId="50" applyNumberFormat="1" applyFont="1" applyBorder="1" applyAlignment="1">
      <alignment horizontal="center" vertical="center" wrapText="1"/>
    </xf>
    <xf numFmtId="180" fontId="4" fillId="0" borderId="1" xfId="56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left" vertical="center" wrapText="1"/>
    </xf>
    <xf numFmtId="176" fontId="2" fillId="0" borderId="1" xfId="50" applyNumberFormat="1" applyFont="1" applyBorder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7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1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2"/>
  <sheetViews>
    <sheetView showZeros="0" workbookViewId="0">
      <selection activeCell="B22" sqref="B22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1"/>
      <c r="B1" s="1"/>
      <c r="C1" s="1"/>
      <c r="D1" s="5" t="s">
        <v>0</v>
      </c>
    </row>
    <row r="2" ht="45" customHeight="1" spans="1:4">
      <c r="A2" s="3" t="s">
        <v>1</v>
      </c>
      <c r="B2" s="3"/>
      <c r="C2" s="3"/>
      <c r="D2" s="3"/>
    </row>
    <row r="3" ht="18.75" customHeight="1" spans="1:4">
      <c r="A3" s="4" t="str">
        <f>"单位名称："&amp;"玉溪市江川区公路工程质量监督站"</f>
        <v>单位名称：玉溪市江川区公路工程质量监督站</v>
      </c>
      <c r="B3" s="4"/>
      <c r="C3" s="62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6</v>
      </c>
      <c r="C5" s="7" t="s">
        <v>7</v>
      </c>
      <c r="D5" s="7" t="s">
        <v>6</v>
      </c>
    </row>
    <row r="6" ht="18.75" customHeight="1" spans="1:4">
      <c r="A6" s="7"/>
      <c r="B6" s="7"/>
      <c r="C6" s="7"/>
      <c r="D6" s="7"/>
    </row>
    <row r="7" ht="22.5" customHeight="1" spans="1:4">
      <c r="A7" s="14" t="s">
        <v>8</v>
      </c>
      <c r="B7" s="16">
        <v>599101.41</v>
      </c>
      <c r="C7" s="14" t="str">
        <f>"一"&amp;"、"&amp;"社会保障和就业支出"</f>
        <v>一、社会保障和就业支出</v>
      </c>
      <c r="D7" s="16">
        <v>64692.16</v>
      </c>
    </row>
    <row r="8" ht="22.5" customHeight="1" spans="1:4">
      <c r="A8" s="14" t="s">
        <v>9</v>
      </c>
      <c r="B8" s="16"/>
      <c r="C8" s="14" t="str">
        <f>"二"&amp;"、"&amp;"卫生健康支出"</f>
        <v>二、卫生健康支出</v>
      </c>
      <c r="D8" s="16">
        <v>52720.97</v>
      </c>
    </row>
    <row r="9" ht="22.5" customHeight="1" spans="1:4">
      <c r="A9" s="14" t="s">
        <v>10</v>
      </c>
      <c r="B9" s="16"/>
      <c r="C9" s="14" t="str">
        <f>"三"&amp;"、"&amp;"交通运输支出"</f>
        <v>三、交通运输支出</v>
      </c>
      <c r="D9" s="16">
        <v>434120.28</v>
      </c>
    </row>
    <row r="10" ht="22.5" customHeight="1" spans="1:4">
      <c r="A10" s="14" t="s">
        <v>11</v>
      </c>
      <c r="B10" s="16"/>
      <c r="C10" s="14" t="str">
        <f>"四"&amp;"、"&amp;"住房保障支出"</f>
        <v>四、住房保障支出</v>
      </c>
      <c r="D10" s="16">
        <v>47568</v>
      </c>
    </row>
    <row r="11" ht="22.5" customHeight="1" spans="1:4">
      <c r="A11" s="14" t="s">
        <v>12</v>
      </c>
      <c r="B11" s="16"/>
      <c r="C11" s="14"/>
      <c r="D11" s="16"/>
    </row>
    <row r="12" ht="22.5" customHeight="1" spans="1:4">
      <c r="A12" s="14" t="s">
        <v>13</v>
      </c>
      <c r="B12" s="16"/>
      <c r="C12" s="14"/>
      <c r="D12" s="16"/>
    </row>
    <row r="13" ht="22.5" customHeight="1" spans="1:4">
      <c r="A13" s="14" t="s">
        <v>14</v>
      </c>
      <c r="B13" s="16"/>
      <c r="C13" s="14"/>
      <c r="D13" s="16"/>
    </row>
    <row r="14" ht="22.5" customHeight="1" spans="1:4">
      <c r="A14" s="14" t="s">
        <v>15</v>
      </c>
      <c r="B14" s="16"/>
      <c r="C14" s="14"/>
      <c r="D14" s="16"/>
    </row>
    <row r="15" ht="22.5" customHeight="1" spans="1:4">
      <c r="A15" s="63" t="s">
        <v>16</v>
      </c>
      <c r="B15" s="16"/>
      <c r="C15" s="66"/>
      <c r="D15" s="16"/>
    </row>
    <row r="16" ht="22.5" customHeight="1" spans="1:4">
      <c r="A16" s="63" t="s">
        <v>17</v>
      </c>
      <c r="B16" s="16"/>
      <c r="C16" s="66"/>
      <c r="D16" s="16"/>
    </row>
    <row r="17" ht="22.5" customHeight="1" spans="1:4">
      <c r="A17" s="63"/>
      <c r="B17" s="16"/>
      <c r="C17" s="66"/>
      <c r="D17" s="16"/>
    </row>
    <row r="18" ht="22.5" customHeight="1" spans="1:4">
      <c r="A18" s="64" t="s">
        <v>18</v>
      </c>
      <c r="B18" s="65">
        <v>599101.41</v>
      </c>
      <c r="C18" s="66" t="s">
        <v>19</v>
      </c>
      <c r="D18" s="65">
        <v>599101.41</v>
      </c>
    </row>
    <row r="19" ht="22.5" customHeight="1" spans="1:4">
      <c r="A19" s="73" t="s">
        <v>20</v>
      </c>
      <c r="B19" s="16"/>
      <c r="C19" s="74" t="s">
        <v>21</v>
      </c>
      <c r="D19" s="46"/>
    </row>
    <row r="20" ht="22.5" customHeight="1" spans="1:4">
      <c r="A20" s="63" t="s">
        <v>22</v>
      </c>
      <c r="B20" s="65"/>
      <c r="C20" s="63" t="s">
        <v>22</v>
      </c>
      <c r="D20" s="65"/>
    </row>
    <row r="21" ht="22.5" customHeight="1" spans="1:4">
      <c r="A21" s="63" t="s">
        <v>23</v>
      </c>
      <c r="B21" s="65"/>
      <c r="C21" s="63" t="s">
        <v>24</v>
      </c>
      <c r="D21" s="65"/>
    </row>
    <row r="22" ht="22.5" customHeight="1" spans="1:4">
      <c r="A22" s="64" t="s">
        <v>25</v>
      </c>
      <c r="B22" s="65">
        <v>599101.41</v>
      </c>
      <c r="C22" s="66" t="s">
        <v>26</v>
      </c>
      <c r="D22" s="65">
        <v>599101.41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9"/>
  <sheetViews>
    <sheetView showZeros="0" workbookViewId="0">
      <selection activeCell="A1" sqref="A1"/>
    </sheetView>
  </sheetViews>
  <sheetFormatPr defaultColWidth="8.85" defaultRowHeight="15" customHeight="1"/>
  <cols>
    <col min="1" max="1" width="25.275" customWidth="1"/>
    <col min="2" max="2" width="29.9833333333333" customWidth="1"/>
    <col min="3" max="19" width="17.1416666666667" customWidth="1"/>
  </cols>
  <sheetData>
    <row r="1" ht="18.75" customHeight="1" spans="1:19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 t="s">
        <v>27</v>
      </c>
    </row>
    <row r="2" ht="37.5" customHeight="1" spans="1:19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8.75" customHeight="1" spans="1:19">
      <c r="A3" s="4" t="str">
        <f>"单位名称："&amp;"玉溪市江川区公路工程质量监督站"</f>
        <v>单位名称：玉溪市江川区公路工程质量监督站</v>
      </c>
      <c r="B3" s="4"/>
      <c r="C3" s="4"/>
      <c r="D3" s="4"/>
      <c r="E3" s="50"/>
      <c r="F3" s="50"/>
      <c r="G3" s="50"/>
      <c r="H3" s="50"/>
      <c r="I3" s="5"/>
      <c r="J3" s="5"/>
      <c r="K3" s="5"/>
      <c r="L3" s="5"/>
      <c r="M3" s="5"/>
      <c r="N3" s="5"/>
      <c r="O3" s="5"/>
      <c r="P3" s="5"/>
      <c r="Q3" s="5"/>
      <c r="R3" s="5"/>
      <c r="S3" s="5" t="s">
        <v>29</v>
      </c>
    </row>
    <row r="4" ht="18.75" customHeight="1" spans="1:19">
      <c r="A4" s="12" t="s">
        <v>30</v>
      </c>
      <c r="B4" s="67" t="s">
        <v>31</v>
      </c>
      <c r="C4" s="67" t="s">
        <v>32</v>
      </c>
      <c r="D4" s="67" t="s">
        <v>33</v>
      </c>
      <c r="E4" s="67"/>
      <c r="F4" s="67"/>
      <c r="G4" s="67"/>
      <c r="H4" s="67"/>
      <c r="I4" s="67"/>
      <c r="J4" s="70"/>
      <c r="K4" s="70"/>
      <c r="L4" s="70"/>
      <c r="M4" s="70"/>
      <c r="N4" s="70"/>
      <c r="O4" s="67" t="s">
        <v>20</v>
      </c>
      <c r="P4" s="67"/>
      <c r="Q4" s="67"/>
      <c r="R4" s="67"/>
      <c r="S4" s="67"/>
    </row>
    <row r="5" ht="18.75" customHeight="1" spans="1:19">
      <c r="A5" s="12"/>
      <c r="B5" s="67"/>
      <c r="C5" s="67"/>
      <c r="D5" s="68" t="s">
        <v>34</v>
      </c>
      <c r="E5" s="68" t="s">
        <v>35</v>
      </c>
      <c r="F5" s="68" t="s">
        <v>36</v>
      </c>
      <c r="G5" s="68" t="s">
        <v>37</v>
      </c>
      <c r="H5" s="68" t="s">
        <v>38</v>
      </c>
      <c r="I5" s="71" t="s">
        <v>39</v>
      </c>
      <c r="J5" s="72"/>
      <c r="K5" s="72"/>
      <c r="L5" s="72"/>
      <c r="M5" s="72"/>
      <c r="N5" s="72"/>
      <c r="O5" s="71" t="s">
        <v>34</v>
      </c>
      <c r="P5" s="71" t="s">
        <v>35</v>
      </c>
      <c r="Q5" s="71" t="s">
        <v>36</v>
      </c>
      <c r="R5" s="71" t="s">
        <v>37</v>
      </c>
      <c r="S5" s="68" t="s">
        <v>40</v>
      </c>
    </row>
    <row r="6" ht="18.75" customHeight="1" spans="1:19">
      <c r="A6" s="12"/>
      <c r="B6" s="67"/>
      <c r="C6" s="67"/>
      <c r="D6" s="68"/>
      <c r="E6" s="68"/>
      <c r="F6" s="68"/>
      <c r="G6" s="68"/>
      <c r="H6" s="68"/>
      <c r="I6" s="71" t="s">
        <v>34</v>
      </c>
      <c r="J6" s="71" t="s">
        <v>41</v>
      </c>
      <c r="K6" s="71" t="s">
        <v>42</v>
      </c>
      <c r="L6" s="71" t="s">
        <v>43</v>
      </c>
      <c r="M6" s="71" t="s">
        <v>44</v>
      </c>
      <c r="N6" s="71" t="s">
        <v>45</v>
      </c>
      <c r="O6" s="71"/>
      <c r="P6" s="71"/>
      <c r="Q6" s="71"/>
      <c r="R6" s="71"/>
      <c r="S6" s="68"/>
    </row>
    <row r="7" ht="18.75" customHeight="1" spans="1:19">
      <c r="A7" s="69" t="s">
        <v>46</v>
      </c>
      <c r="B7" s="13" t="s">
        <v>47</v>
      </c>
      <c r="C7" s="13" t="s">
        <v>48</v>
      </c>
      <c r="D7" s="13" t="s">
        <v>49</v>
      </c>
      <c r="E7" s="69" t="s">
        <v>50</v>
      </c>
      <c r="F7" s="13" t="s">
        <v>51</v>
      </c>
      <c r="G7" s="13" t="s">
        <v>52</v>
      </c>
      <c r="H7" s="69" t="s">
        <v>53</v>
      </c>
      <c r="I7" s="13" t="s">
        <v>54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3">
        <v>15</v>
      </c>
      <c r="P7" s="13">
        <v>16</v>
      </c>
      <c r="Q7" s="13">
        <v>17</v>
      </c>
      <c r="R7" s="13">
        <v>18</v>
      </c>
      <c r="S7" s="13">
        <v>19</v>
      </c>
    </row>
    <row r="8" ht="20.25" customHeight="1" spans="1:19">
      <c r="A8" s="15" t="s">
        <v>55</v>
      </c>
      <c r="B8" s="15" t="s">
        <v>56</v>
      </c>
      <c r="C8" s="16">
        <v>599101.41</v>
      </c>
      <c r="D8" s="16">
        <v>599101.41</v>
      </c>
      <c r="E8" s="16">
        <v>599101.41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ht="20.25" customHeight="1" spans="1:19">
      <c r="A9" s="45" t="s">
        <v>32</v>
      </c>
      <c r="B9" s="45"/>
      <c r="C9" s="16">
        <v>599101.41</v>
      </c>
      <c r="D9" s="16">
        <v>599101.41</v>
      </c>
      <c r="E9" s="16">
        <v>599101.41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1"/>
  <sheetViews>
    <sheetView showZeros="0" workbookViewId="0">
      <selection activeCell="A1" sqref="A1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ht="18.75" customHeight="1" spans="1:1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 t="s">
        <v>57</v>
      </c>
    </row>
    <row r="2" ht="37.5" customHeight="1" spans="1:15">
      <c r="A2" s="3" t="s">
        <v>58</v>
      </c>
      <c r="B2" s="3"/>
      <c r="C2" s="3"/>
      <c r="D2" s="3"/>
      <c r="E2" s="3"/>
      <c r="F2" s="3"/>
      <c r="G2" s="3"/>
      <c r="H2" s="3"/>
      <c r="I2" s="3"/>
      <c r="J2" s="3"/>
      <c r="K2" s="49"/>
      <c r="L2" s="49"/>
      <c r="M2" s="49"/>
      <c r="N2" s="49"/>
      <c r="O2" s="49"/>
    </row>
    <row r="3" ht="18.75" customHeight="1" spans="1:15">
      <c r="A3" s="41" t="str">
        <f>"单位名称："&amp;"玉溪市江川区公路工程质量监督站"</f>
        <v>单位名称：玉溪市江川区公路工程质量监督站</v>
      </c>
      <c r="B3" s="41"/>
      <c r="C3" s="41"/>
      <c r="D3" s="41"/>
      <c r="E3" s="41"/>
      <c r="F3" s="41"/>
      <c r="G3" s="41"/>
      <c r="H3" s="41"/>
      <c r="I3" s="41"/>
      <c r="J3" s="2"/>
      <c r="K3" s="2"/>
      <c r="L3" s="2"/>
      <c r="M3" s="2"/>
      <c r="N3" s="2"/>
      <c r="O3" s="2" t="s">
        <v>29</v>
      </c>
    </row>
    <row r="4" ht="18.75" customHeight="1" spans="1:15">
      <c r="A4" s="12" t="s">
        <v>59</v>
      </c>
      <c r="B4" s="12" t="s">
        <v>60</v>
      </c>
      <c r="C4" s="44" t="s">
        <v>32</v>
      </c>
      <c r="D4" s="44" t="s">
        <v>35</v>
      </c>
      <c r="E4" s="44"/>
      <c r="F4" s="44"/>
      <c r="G4" s="12" t="s">
        <v>36</v>
      </c>
      <c r="H4" s="44" t="s">
        <v>37</v>
      </c>
      <c r="I4" s="12" t="s">
        <v>61</v>
      </c>
      <c r="J4" s="44" t="s">
        <v>62</v>
      </c>
      <c r="K4" s="44"/>
      <c r="L4" s="44"/>
      <c r="M4" s="44"/>
      <c r="N4" s="44"/>
      <c r="O4" s="44"/>
    </row>
    <row r="5" ht="18.75" customHeight="1" spans="1:15">
      <c r="A5" s="12"/>
      <c r="B5" s="12"/>
      <c r="C5" s="44"/>
      <c r="D5" s="44" t="s">
        <v>34</v>
      </c>
      <c r="E5" s="44" t="s">
        <v>63</v>
      </c>
      <c r="F5" s="44" t="s">
        <v>64</v>
      </c>
      <c r="G5" s="12"/>
      <c r="H5" s="44"/>
      <c r="I5" s="12"/>
      <c r="J5" s="44" t="s">
        <v>34</v>
      </c>
      <c r="K5" s="44" t="s">
        <v>65</v>
      </c>
      <c r="L5" s="13" t="s">
        <v>66</v>
      </c>
      <c r="M5" s="13" t="s">
        <v>67</v>
      </c>
      <c r="N5" s="13" t="s">
        <v>68</v>
      </c>
      <c r="O5" s="13" t="s">
        <v>69</v>
      </c>
    </row>
    <row r="6" ht="18.75" customHeight="1" spans="1:15">
      <c r="A6" s="13" t="s">
        <v>46</v>
      </c>
      <c r="B6" s="13" t="s">
        <v>47</v>
      </c>
      <c r="C6" s="13" t="s">
        <v>48</v>
      </c>
      <c r="D6" s="13" t="s">
        <v>49</v>
      </c>
      <c r="E6" s="13" t="s">
        <v>50</v>
      </c>
      <c r="F6" s="13" t="s">
        <v>51</v>
      </c>
      <c r="G6" s="13" t="s">
        <v>52</v>
      </c>
      <c r="H6" s="13" t="s">
        <v>53</v>
      </c>
      <c r="I6" s="13" t="s">
        <v>54</v>
      </c>
      <c r="J6" s="13" t="s">
        <v>70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</row>
    <row r="7" ht="20.25" customHeight="1" spans="1:15">
      <c r="A7" s="15" t="s">
        <v>71</v>
      </c>
      <c r="B7" s="15" t="s">
        <v>72</v>
      </c>
      <c r="C7" s="16">
        <v>64692.16</v>
      </c>
      <c r="D7" s="16">
        <v>64692.16</v>
      </c>
      <c r="E7" s="16">
        <v>64692.16</v>
      </c>
      <c r="F7" s="16"/>
      <c r="G7" s="16"/>
      <c r="H7" s="16"/>
      <c r="I7" s="16"/>
      <c r="J7" s="16"/>
      <c r="K7" s="16"/>
      <c r="L7" s="16"/>
      <c r="M7" s="16"/>
      <c r="N7" s="16"/>
      <c r="O7" s="16"/>
    </row>
    <row r="8" ht="20.25" customHeight="1" spans="1:15">
      <c r="A8" s="60" t="s">
        <v>73</v>
      </c>
      <c r="B8" s="60" t="s">
        <v>74</v>
      </c>
      <c r="C8" s="16">
        <v>64692.16</v>
      </c>
      <c r="D8" s="16">
        <v>64692.16</v>
      </c>
      <c r="E8" s="16">
        <v>64692.16</v>
      </c>
      <c r="F8" s="16"/>
      <c r="G8" s="16"/>
      <c r="H8" s="16"/>
      <c r="I8" s="16"/>
      <c r="J8" s="16"/>
      <c r="K8" s="16"/>
      <c r="L8" s="16"/>
      <c r="M8" s="16"/>
      <c r="N8" s="16"/>
      <c r="O8" s="16"/>
    </row>
    <row r="9" ht="20.25" customHeight="1" spans="1:15">
      <c r="A9" s="61" t="s">
        <v>75</v>
      </c>
      <c r="B9" s="61" t="s">
        <v>76</v>
      </c>
      <c r="C9" s="16">
        <v>64692.16</v>
      </c>
      <c r="D9" s="16">
        <v>64692.16</v>
      </c>
      <c r="E9" s="16">
        <v>64692.16</v>
      </c>
      <c r="F9" s="16"/>
      <c r="G9" s="16"/>
      <c r="H9" s="16"/>
      <c r="I9" s="16"/>
      <c r="J9" s="16"/>
      <c r="K9" s="16"/>
      <c r="L9" s="16"/>
      <c r="M9" s="16"/>
      <c r="N9" s="16"/>
      <c r="O9" s="16"/>
    </row>
    <row r="10" ht="20.25" customHeight="1" spans="1:15">
      <c r="A10" s="15" t="s">
        <v>77</v>
      </c>
      <c r="B10" s="15" t="s">
        <v>78</v>
      </c>
      <c r="C10" s="16">
        <v>52720.97</v>
      </c>
      <c r="D10" s="16">
        <v>52720.97</v>
      </c>
      <c r="E10" s="16">
        <v>52720.97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ht="20.25" customHeight="1" spans="1:15">
      <c r="A11" s="60" t="s">
        <v>79</v>
      </c>
      <c r="B11" s="60" t="s">
        <v>80</v>
      </c>
      <c r="C11" s="16">
        <v>52720.97</v>
      </c>
      <c r="D11" s="16">
        <v>52720.97</v>
      </c>
      <c r="E11" s="16">
        <v>52720.97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ht="20.25" customHeight="1" spans="1:15">
      <c r="A12" s="61" t="s">
        <v>81</v>
      </c>
      <c r="B12" s="61" t="s">
        <v>82</v>
      </c>
      <c r="C12" s="16">
        <v>33559.06</v>
      </c>
      <c r="D12" s="16">
        <v>33559.06</v>
      </c>
      <c r="E12" s="16">
        <v>33559.06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ht="20.25" customHeight="1" spans="1:15">
      <c r="A13" s="61" t="s">
        <v>83</v>
      </c>
      <c r="B13" s="61" t="s">
        <v>84</v>
      </c>
      <c r="C13" s="16">
        <v>16213.47</v>
      </c>
      <c r="D13" s="16">
        <v>16213.47</v>
      </c>
      <c r="E13" s="16">
        <v>16213.47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ht="20.25" customHeight="1" spans="1:15">
      <c r="A14" s="61" t="s">
        <v>85</v>
      </c>
      <c r="B14" s="61" t="s">
        <v>86</v>
      </c>
      <c r="C14" s="16">
        <v>2948.44</v>
      </c>
      <c r="D14" s="16">
        <v>2948.44</v>
      </c>
      <c r="E14" s="16">
        <v>2948.44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ht="20.25" customHeight="1" spans="1:15">
      <c r="A15" s="15" t="s">
        <v>87</v>
      </c>
      <c r="B15" s="15" t="s">
        <v>88</v>
      </c>
      <c r="C15" s="16">
        <v>434120.28</v>
      </c>
      <c r="D15" s="16">
        <v>434120.28</v>
      </c>
      <c r="E15" s="16">
        <v>434120.28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ht="20.25" customHeight="1" spans="1:15">
      <c r="A16" s="60" t="s">
        <v>89</v>
      </c>
      <c r="B16" s="60" t="s">
        <v>90</v>
      </c>
      <c r="C16" s="16">
        <v>434120.28</v>
      </c>
      <c r="D16" s="16">
        <v>434120.28</v>
      </c>
      <c r="E16" s="16">
        <v>434120.28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ht="20.25" customHeight="1" spans="1:15">
      <c r="A17" s="61" t="s">
        <v>91</v>
      </c>
      <c r="B17" s="61" t="s">
        <v>92</v>
      </c>
      <c r="C17" s="16">
        <v>434120.28</v>
      </c>
      <c r="D17" s="16">
        <v>434120.28</v>
      </c>
      <c r="E17" s="16">
        <v>434120.28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ht="20.25" customHeight="1" spans="1:15">
      <c r="A18" s="15" t="s">
        <v>93</v>
      </c>
      <c r="B18" s="15" t="s">
        <v>94</v>
      </c>
      <c r="C18" s="16">
        <v>47568</v>
      </c>
      <c r="D18" s="16">
        <v>47568</v>
      </c>
      <c r="E18" s="16">
        <v>47568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ht="20.25" customHeight="1" spans="1:15">
      <c r="A19" s="60" t="s">
        <v>95</v>
      </c>
      <c r="B19" s="60" t="s">
        <v>96</v>
      </c>
      <c r="C19" s="16">
        <v>47568</v>
      </c>
      <c r="D19" s="16">
        <v>47568</v>
      </c>
      <c r="E19" s="16">
        <v>47568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ht="20.25" customHeight="1" spans="1:15">
      <c r="A20" s="61" t="s">
        <v>97</v>
      </c>
      <c r="B20" s="61" t="s">
        <v>98</v>
      </c>
      <c r="C20" s="16">
        <v>47568</v>
      </c>
      <c r="D20" s="16">
        <v>47568</v>
      </c>
      <c r="E20" s="16">
        <v>47568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ht="20.25" customHeight="1" spans="1:15">
      <c r="A21" s="45" t="s">
        <v>99</v>
      </c>
      <c r="B21" s="45"/>
      <c r="C21" s="16">
        <v>599101.41</v>
      </c>
      <c r="D21" s="16">
        <v>599101.41</v>
      </c>
      <c r="E21" s="16">
        <v>599101.41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</row>
  </sheetData>
  <mergeCells count="11">
    <mergeCell ref="A2:O2"/>
    <mergeCell ref="A3:I3"/>
    <mergeCell ref="D4:F4"/>
    <mergeCell ref="J4:O4"/>
    <mergeCell ref="A21:B21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workbookViewId="0">
      <selection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1"/>
      <c r="B1" s="1"/>
      <c r="C1" s="1"/>
      <c r="D1" s="5" t="s">
        <v>100</v>
      </c>
    </row>
    <row r="2" ht="45" customHeight="1" spans="1:4">
      <c r="A2" s="3" t="s">
        <v>101</v>
      </c>
      <c r="B2" s="3"/>
      <c r="C2" s="3"/>
      <c r="D2" s="3"/>
    </row>
    <row r="3" ht="18.75" customHeight="1" spans="1:4">
      <c r="A3" s="4" t="str">
        <f>"单位名称："&amp;"玉溪市江川区公路工程质量监督站"</f>
        <v>单位名称：玉溪市江川区公路工程质量监督站</v>
      </c>
      <c r="B3" s="4"/>
      <c r="C3" s="62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6</v>
      </c>
      <c r="C5" s="7" t="s">
        <v>102</v>
      </c>
      <c r="D5" s="7" t="s">
        <v>6</v>
      </c>
    </row>
    <row r="6" ht="18.75" customHeight="1" spans="1:4">
      <c r="A6" s="7"/>
      <c r="B6" s="7"/>
      <c r="C6" s="7"/>
      <c r="D6" s="7"/>
    </row>
    <row r="7" ht="22.5" customHeight="1" spans="1:4">
      <c r="A7" s="14" t="s">
        <v>103</v>
      </c>
      <c r="B7" s="16">
        <v>599101.41</v>
      </c>
      <c r="C7" s="14" t="s">
        <v>104</v>
      </c>
      <c r="D7" s="16">
        <v>599101.41</v>
      </c>
    </row>
    <row r="8" ht="22.5" customHeight="1" spans="1:4">
      <c r="A8" s="14" t="s">
        <v>105</v>
      </c>
      <c r="B8" s="16">
        <v>599101.41</v>
      </c>
      <c r="C8" s="14" t="str">
        <f>"（"&amp;"一"&amp;"）"&amp;"社会保障和就业支出"</f>
        <v>（一）社会保障和就业支出</v>
      </c>
      <c r="D8" s="16">
        <v>64692.16</v>
      </c>
    </row>
    <row r="9" ht="22.5" customHeight="1" spans="1:4">
      <c r="A9" s="14" t="s">
        <v>106</v>
      </c>
      <c r="B9" s="16"/>
      <c r="C9" s="14" t="str">
        <f>"（"&amp;"二"&amp;"）"&amp;"卫生健康支出"</f>
        <v>（二）卫生健康支出</v>
      </c>
      <c r="D9" s="16">
        <v>52720.97</v>
      </c>
    </row>
    <row r="10" ht="22.5" customHeight="1" spans="1:4">
      <c r="A10" s="14" t="s">
        <v>107</v>
      </c>
      <c r="B10" s="16"/>
      <c r="C10" s="14" t="str">
        <f>"（"&amp;"三"&amp;"）"&amp;"交通运输支出"</f>
        <v>（三）交通运输支出</v>
      </c>
      <c r="D10" s="16">
        <v>434120.28</v>
      </c>
    </row>
    <row r="11" ht="22.5" customHeight="1" spans="1:4">
      <c r="A11" s="14" t="s">
        <v>108</v>
      </c>
      <c r="B11" s="16"/>
      <c r="C11" s="14" t="str">
        <f>"（"&amp;"四"&amp;"）"&amp;"住房保障支出"</f>
        <v>（四）住房保障支出</v>
      </c>
      <c r="D11" s="16">
        <v>47568</v>
      </c>
    </row>
    <row r="12" ht="22.5" customHeight="1" spans="1:4">
      <c r="A12" s="14" t="s">
        <v>105</v>
      </c>
      <c r="B12" s="16"/>
      <c r="C12" s="14"/>
      <c r="D12" s="16"/>
    </row>
    <row r="13" ht="22.5" customHeight="1" spans="1:4">
      <c r="A13" s="14" t="s">
        <v>106</v>
      </c>
      <c r="B13" s="16"/>
      <c r="C13" s="14"/>
      <c r="D13" s="16"/>
    </row>
    <row r="14" ht="22.5" customHeight="1" spans="1:4">
      <c r="A14" s="14" t="s">
        <v>107</v>
      </c>
      <c r="B14" s="16"/>
      <c r="C14" s="14"/>
      <c r="D14" s="16"/>
    </row>
    <row r="15" ht="22.5" customHeight="1" spans="1:4">
      <c r="A15" s="63"/>
      <c r="B15" s="16"/>
      <c r="C15" s="14" t="s">
        <v>109</v>
      </c>
      <c r="D15" s="16"/>
    </row>
    <row r="16" ht="22.5" customHeight="1" spans="1:4">
      <c r="A16" s="64" t="s">
        <v>110</v>
      </c>
      <c r="B16" s="65">
        <v>599101.41</v>
      </c>
      <c r="C16" s="66" t="s">
        <v>111</v>
      </c>
      <c r="D16" s="65">
        <v>599101.41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1"/>
  <sheetViews>
    <sheetView showZeros="0" workbookViewId="0">
      <selection activeCell="C20" sqref="C20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ht="18.75" customHeight="1" spans="1:7">
      <c r="A1" s="1"/>
      <c r="B1" s="1"/>
      <c r="C1" s="1"/>
      <c r="D1" s="1"/>
      <c r="E1" s="1"/>
      <c r="F1" s="1"/>
      <c r="G1" s="40" t="s">
        <v>112</v>
      </c>
    </row>
    <row r="2" ht="37.5" customHeight="1" spans="1:7">
      <c r="A2" s="3" t="s">
        <v>113</v>
      </c>
      <c r="B2" s="3"/>
      <c r="C2" s="3"/>
      <c r="D2" s="3"/>
      <c r="E2" s="3"/>
      <c r="F2" s="3"/>
      <c r="G2" s="3"/>
    </row>
    <row r="3" ht="18.75" customHeight="1" spans="1:7">
      <c r="A3" s="41" t="str">
        <f>"单位名称："&amp;"玉溪市江川区公路工程质量监督站"</f>
        <v>单位名称：玉溪市江川区公路工程质量监督站</v>
      </c>
      <c r="B3" s="41"/>
      <c r="C3" s="41"/>
      <c r="D3" s="42"/>
      <c r="E3" s="42"/>
      <c r="F3" s="42"/>
      <c r="G3" s="43" t="s">
        <v>29</v>
      </c>
    </row>
    <row r="4" ht="18.75" customHeight="1" spans="1:7">
      <c r="A4" s="12" t="s">
        <v>114</v>
      </c>
      <c r="B4" s="12" t="s">
        <v>60</v>
      </c>
      <c r="C4" s="44" t="s">
        <v>32</v>
      </c>
      <c r="D4" s="44" t="s">
        <v>63</v>
      </c>
      <c r="E4" s="44"/>
      <c r="F4" s="44"/>
      <c r="G4" s="12" t="s">
        <v>64</v>
      </c>
    </row>
    <row r="5" ht="18.75" customHeight="1" spans="1:7">
      <c r="A5" s="12" t="s">
        <v>59</v>
      </c>
      <c r="B5" s="12" t="s">
        <v>60</v>
      </c>
      <c r="C5" s="44"/>
      <c r="D5" s="44" t="s">
        <v>34</v>
      </c>
      <c r="E5" s="44" t="s">
        <v>115</v>
      </c>
      <c r="F5" s="44" t="s">
        <v>116</v>
      </c>
      <c r="G5" s="12"/>
    </row>
    <row r="6" ht="18.75" customHeight="1" spans="1:7">
      <c r="A6" s="13" t="s">
        <v>46</v>
      </c>
      <c r="B6" s="13" t="s">
        <v>47</v>
      </c>
      <c r="C6" s="13" t="s">
        <v>48</v>
      </c>
      <c r="D6" s="13" t="s">
        <v>49</v>
      </c>
      <c r="E6" s="13" t="s">
        <v>50</v>
      </c>
      <c r="F6" s="13" t="s">
        <v>51</v>
      </c>
      <c r="G6" s="13" t="s">
        <v>52</v>
      </c>
    </row>
    <row r="7" ht="20.25" customHeight="1" spans="1:7">
      <c r="A7" s="15" t="s">
        <v>71</v>
      </c>
      <c r="B7" s="15" t="s">
        <v>72</v>
      </c>
      <c r="C7" s="16">
        <v>64692.16</v>
      </c>
      <c r="D7" s="16">
        <v>64692.16</v>
      </c>
      <c r="E7" s="16">
        <v>64692.16</v>
      </c>
      <c r="F7" s="16"/>
      <c r="G7" s="16"/>
    </row>
    <row r="8" ht="20.25" customHeight="1" spans="1:7">
      <c r="A8" s="60" t="s">
        <v>73</v>
      </c>
      <c r="B8" s="60" t="s">
        <v>74</v>
      </c>
      <c r="C8" s="16">
        <v>64692.16</v>
      </c>
      <c r="D8" s="16">
        <v>64692.16</v>
      </c>
      <c r="E8" s="16">
        <v>64692.16</v>
      </c>
      <c r="F8" s="16"/>
      <c r="G8" s="16"/>
    </row>
    <row r="9" ht="20.25" customHeight="1" spans="1:7">
      <c r="A9" s="61" t="s">
        <v>75</v>
      </c>
      <c r="B9" s="61" t="s">
        <v>76</v>
      </c>
      <c r="C9" s="16">
        <v>64692.16</v>
      </c>
      <c r="D9" s="16">
        <v>64692.16</v>
      </c>
      <c r="E9" s="16">
        <v>64692.16</v>
      </c>
      <c r="F9" s="16"/>
      <c r="G9" s="16"/>
    </row>
    <row r="10" ht="20.25" customHeight="1" spans="1:7">
      <c r="A10" s="15" t="s">
        <v>77</v>
      </c>
      <c r="B10" s="15" t="s">
        <v>78</v>
      </c>
      <c r="C10" s="16">
        <v>52720.97</v>
      </c>
      <c r="D10" s="16">
        <v>52720.97</v>
      </c>
      <c r="E10" s="16">
        <v>52720.97</v>
      </c>
      <c r="F10" s="16"/>
      <c r="G10" s="16"/>
    </row>
    <row r="11" ht="20.25" customHeight="1" spans="1:7">
      <c r="A11" s="60" t="s">
        <v>79</v>
      </c>
      <c r="B11" s="60" t="s">
        <v>80</v>
      </c>
      <c r="C11" s="16">
        <v>52720.97</v>
      </c>
      <c r="D11" s="16">
        <v>52720.97</v>
      </c>
      <c r="E11" s="16">
        <v>52720.97</v>
      </c>
      <c r="F11" s="16"/>
      <c r="G11" s="16"/>
    </row>
    <row r="12" ht="20.25" customHeight="1" spans="1:7">
      <c r="A12" s="61" t="s">
        <v>81</v>
      </c>
      <c r="B12" s="61" t="s">
        <v>82</v>
      </c>
      <c r="C12" s="16">
        <v>33559.06</v>
      </c>
      <c r="D12" s="16">
        <v>33559.06</v>
      </c>
      <c r="E12" s="16">
        <v>33559.06</v>
      </c>
      <c r="F12" s="16"/>
      <c r="G12" s="16"/>
    </row>
    <row r="13" ht="20.25" customHeight="1" spans="1:7">
      <c r="A13" s="61" t="s">
        <v>83</v>
      </c>
      <c r="B13" s="61" t="s">
        <v>84</v>
      </c>
      <c r="C13" s="16">
        <v>16213.47</v>
      </c>
      <c r="D13" s="16">
        <v>16213.47</v>
      </c>
      <c r="E13" s="16">
        <v>16213.47</v>
      </c>
      <c r="F13" s="16"/>
      <c r="G13" s="16"/>
    </row>
    <row r="14" ht="20.25" customHeight="1" spans="1:7">
      <c r="A14" s="61" t="s">
        <v>85</v>
      </c>
      <c r="B14" s="61" t="s">
        <v>86</v>
      </c>
      <c r="C14" s="16">
        <v>2948.44</v>
      </c>
      <c r="D14" s="16">
        <v>2948.44</v>
      </c>
      <c r="E14" s="16">
        <v>2948.44</v>
      </c>
      <c r="F14" s="16"/>
      <c r="G14" s="16"/>
    </row>
    <row r="15" ht="20.25" customHeight="1" spans="1:7">
      <c r="A15" s="15" t="s">
        <v>87</v>
      </c>
      <c r="B15" s="15" t="s">
        <v>88</v>
      </c>
      <c r="C15" s="16">
        <v>434120.28</v>
      </c>
      <c r="D15" s="16">
        <v>434120.28</v>
      </c>
      <c r="E15" s="16">
        <v>408920.28</v>
      </c>
      <c r="F15" s="16">
        <v>25200</v>
      </c>
      <c r="G15" s="16"/>
    </row>
    <row r="16" ht="20.25" customHeight="1" spans="1:7">
      <c r="A16" s="60" t="s">
        <v>89</v>
      </c>
      <c r="B16" s="60" t="s">
        <v>90</v>
      </c>
      <c r="C16" s="16">
        <v>434120.28</v>
      </c>
      <c r="D16" s="16">
        <v>434120.28</v>
      </c>
      <c r="E16" s="16">
        <v>408920.28</v>
      </c>
      <c r="F16" s="16">
        <v>25200</v>
      </c>
      <c r="G16" s="16"/>
    </row>
    <row r="17" ht="20.25" customHeight="1" spans="1:7">
      <c r="A17" s="61" t="s">
        <v>91</v>
      </c>
      <c r="B17" s="61" t="s">
        <v>92</v>
      </c>
      <c r="C17" s="16">
        <v>434120.28</v>
      </c>
      <c r="D17" s="16">
        <v>434120.28</v>
      </c>
      <c r="E17" s="16">
        <v>408920.28</v>
      </c>
      <c r="F17" s="16">
        <v>25200</v>
      </c>
      <c r="G17" s="16"/>
    </row>
    <row r="18" ht="20.25" customHeight="1" spans="1:7">
      <c r="A18" s="15" t="s">
        <v>93</v>
      </c>
      <c r="B18" s="15" t="s">
        <v>94</v>
      </c>
      <c r="C18" s="16">
        <v>47568</v>
      </c>
      <c r="D18" s="16">
        <v>47568</v>
      </c>
      <c r="E18" s="16">
        <v>47568</v>
      </c>
      <c r="F18" s="16"/>
      <c r="G18" s="16"/>
    </row>
    <row r="19" ht="20.25" customHeight="1" spans="1:7">
      <c r="A19" s="60" t="s">
        <v>95</v>
      </c>
      <c r="B19" s="60" t="s">
        <v>96</v>
      </c>
      <c r="C19" s="16">
        <v>47568</v>
      </c>
      <c r="D19" s="16">
        <v>47568</v>
      </c>
      <c r="E19" s="16">
        <v>47568</v>
      </c>
      <c r="F19" s="16"/>
      <c r="G19" s="16"/>
    </row>
    <row r="20" ht="20.25" customHeight="1" spans="1:7">
      <c r="A20" s="61" t="s">
        <v>97</v>
      </c>
      <c r="B20" s="61" t="s">
        <v>98</v>
      </c>
      <c r="C20" s="16">
        <v>47568</v>
      </c>
      <c r="D20" s="16">
        <v>47568</v>
      </c>
      <c r="E20" s="16">
        <v>47568</v>
      </c>
      <c r="F20" s="16"/>
      <c r="G20" s="16"/>
    </row>
    <row r="21" ht="20.25" customHeight="1" spans="1:7">
      <c r="A21" s="45" t="s">
        <v>99</v>
      </c>
      <c r="B21" s="45"/>
      <c r="C21" s="46">
        <v>599101.41</v>
      </c>
      <c r="D21" s="46">
        <v>599101.41</v>
      </c>
      <c r="E21" s="46">
        <v>573901.41</v>
      </c>
      <c r="F21" s="46">
        <v>25200</v>
      </c>
      <c r="G21" s="46"/>
    </row>
  </sheetData>
  <mergeCells count="7">
    <mergeCell ref="A2:G2"/>
    <mergeCell ref="A3:C3"/>
    <mergeCell ref="A4:B4"/>
    <mergeCell ref="D4:F4"/>
    <mergeCell ref="A21:B21"/>
    <mergeCell ref="C4:C5"/>
    <mergeCell ref="G4:G5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selection activeCell="D28" sqref="D28"/>
    </sheetView>
  </sheetViews>
  <sheetFormatPr defaultColWidth="8.85" defaultRowHeight="15" customHeight="1" outlineLevelRow="7" outlineLevelCol="5"/>
  <cols>
    <col min="1" max="6" width="28.575" customWidth="1"/>
  </cols>
  <sheetData>
    <row r="1" ht="18.75" customHeight="1" spans="1:6">
      <c r="A1" s="53"/>
      <c r="B1" s="53"/>
      <c r="C1" s="54"/>
      <c r="D1" s="1"/>
      <c r="E1" s="1"/>
      <c r="F1" s="55" t="s">
        <v>117</v>
      </c>
    </row>
    <row r="2" ht="41.25" customHeight="1" spans="1:6">
      <c r="A2" s="56" t="s">
        <v>118</v>
      </c>
      <c r="B2" s="56"/>
      <c r="C2" s="56"/>
      <c r="D2" s="56"/>
      <c r="E2" s="56"/>
      <c r="F2" s="56"/>
    </row>
    <row r="3" ht="18.75" customHeight="1" spans="1:6">
      <c r="A3" s="4" t="str">
        <f>"单位名称："&amp;"玉溪市江川区公路工程质量监督站"</f>
        <v>单位名称：玉溪市江川区公路工程质量监督站</v>
      </c>
      <c r="B3" s="4"/>
      <c r="C3" s="4"/>
      <c r="D3" s="57"/>
      <c r="E3" s="1"/>
      <c r="F3" s="55" t="s">
        <v>29</v>
      </c>
    </row>
    <row r="4" ht="18.75" customHeight="1" spans="1:6">
      <c r="A4" s="12" t="s">
        <v>119</v>
      </c>
      <c r="B4" s="44" t="s">
        <v>120</v>
      </c>
      <c r="C4" s="44" t="s">
        <v>121</v>
      </c>
      <c r="D4" s="44"/>
      <c r="E4" s="44"/>
      <c r="F4" s="44" t="s">
        <v>122</v>
      </c>
    </row>
    <row r="5" ht="18.75" customHeight="1" spans="1:6">
      <c r="A5" s="12"/>
      <c r="B5" s="44"/>
      <c r="C5" s="44" t="s">
        <v>34</v>
      </c>
      <c r="D5" s="44" t="s">
        <v>123</v>
      </c>
      <c r="E5" s="44" t="s">
        <v>124</v>
      </c>
      <c r="F5" s="44"/>
    </row>
    <row r="6" ht="18.75" customHeight="1" spans="1:6">
      <c r="A6" s="58">
        <v>1</v>
      </c>
      <c r="B6" s="59">
        <v>2</v>
      </c>
      <c r="C6" s="58">
        <v>3</v>
      </c>
      <c r="D6" s="58">
        <v>4</v>
      </c>
      <c r="E6" s="58">
        <v>5</v>
      </c>
      <c r="F6" s="58">
        <v>6</v>
      </c>
    </row>
    <row r="7" ht="20.25" customHeight="1" spans="1:6">
      <c r="A7" s="16"/>
      <c r="B7" s="16"/>
      <c r="C7" s="16"/>
      <c r="D7" s="16"/>
      <c r="E7" s="16"/>
      <c r="F7" s="16"/>
    </row>
    <row r="8" customHeight="1" spans="1:1">
      <c r="A8" t="s">
        <v>125</v>
      </c>
    </row>
  </sheetData>
  <mergeCells count="6">
    <mergeCell ref="A2:F2"/>
    <mergeCell ref="A3:C3"/>
    <mergeCell ref="C4:E4"/>
    <mergeCell ref="A4:A5"/>
    <mergeCell ref="B4:B5"/>
    <mergeCell ref="F4:F5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0"/>
  <sheetViews>
    <sheetView showZeros="0" topLeftCell="E1" workbookViewId="0">
      <selection activeCell="O22" sqref="O22"/>
    </sheetView>
  </sheetViews>
  <sheetFormatPr defaultColWidth="8.85" defaultRowHeight="15" customHeight="1"/>
  <cols>
    <col min="1" max="7" width="28.575" customWidth="1"/>
    <col min="8" max="23" width="14.2833333333333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 t="s">
        <v>126</v>
      </c>
    </row>
    <row r="2" ht="45" customHeight="1" spans="1:23">
      <c r="A2" s="3" t="s">
        <v>127</v>
      </c>
      <c r="B2" s="3"/>
      <c r="C2" s="3"/>
      <c r="D2" s="3"/>
      <c r="E2" s="3"/>
      <c r="F2" s="3"/>
      <c r="G2" s="3"/>
      <c r="H2" s="3"/>
      <c r="I2" s="3"/>
      <c r="J2" s="3"/>
      <c r="K2" s="3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</row>
    <row r="3" ht="18.75" customHeight="1" spans="1:23">
      <c r="A3" s="4" t="str">
        <f>"单位名称："&amp;"玉溪市江川区公路工程质量监督站"</f>
        <v>单位名称：玉溪市江川区公路工程质量监督站</v>
      </c>
      <c r="B3" s="4"/>
      <c r="C3" s="4"/>
      <c r="D3" s="4"/>
      <c r="E3" s="4"/>
      <c r="F3" s="4"/>
      <c r="G3" s="4"/>
      <c r="H3" s="50"/>
      <c r="I3" s="50"/>
      <c r="J3" s="50"/>
      <c r="K3" s="50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 t="s">
        <v>29</v>
      </c>
    </row>
    <row r="4" ht="18.75" customHeight="1" spans="1:23">
      <c r="A4" s="51" t="s">
        <v>128</v>
      </c>
      <c r="B4" s="51" t="s">
        <v>129</v>
      </c>
      <c r="C4" s="51" t="s">
        <v>130</v>
      </c>
      <c r="D4" s="51" t="s">
        <v>131</v>
      </c>
      <c r="E4" s="51" t="s">
        <v>132</v>
      </c>
      <c r="F4" s="51" t="s">
        <v>133</v>
      </c>
      <c r="G4" s="51" t="s">
        <v>134</v>
      </c>
      <c r="H4" s="52" t="s">
        <v>32</v>
      </c>
      <c r="I4" s="52" t="s">
        <v>135</v>
      </c>
      <c r="J4" s="51"/>
      <c r="K4" s="51"/>
      <c r="L4" s="51"/>
      <c r="M4" s="51"/>
      <c r="N4" s="51" t="s">
        <v>136</v>
      </c>
      <c r="O4" s="51"/>
      <c r="P4" s="51"/>
      <c r="Q4" s="51" t="s">
        <v>38</v>
      </c>
      <c r="R4" s="51" t="s">
        <v>62</v>
      </c>
      <c r="S4" s="51"/>
      <c r="T4" s="51"/>
      <c r="U4" s="51"/>
      <c r="V4" s="51"/>
      <c r="W4" s="51"/>
    </row>
    <row r="5" ht="18.75" customHeight="1" spans="1:23">
      <c r="A5" s="51"/>
      <c r="B5" s="51"/>
      <c r="C5" s="51"/>
      <c r="D5" s="51"/>
      <c r="E5" s="51"/>
      <c r="F5" s="51"/>
      <c r="G5" s="51"/>
      <c r="H5" s="52" t="s">
        <v>137</v>
      </c>
      <c r="I5" s="52" t="s">
        <v>138</v>
      </c>
      <c r="J5" s="51" t="s">
        <v>36</v>
      </c>
      <c r="K5" s="51" t="s">
        <v>37</v>
      </c>
      <c r="L5" s="51"/>
      <c r="M5" s="51"/>
      <c r="N5" s="51" t="s">
        <v>136</v>
      </c>
      <c r="O5" s="51" t="s">
        <v>36</v>
      </c>
      <c r="P5" s="51" t="s">
        <v>37</v>
      </c>
      <c r="Q5" s="51" t="s">
        <v>38</v>
      </c>
      <c r="R5" s="51" t="s">
        <v>62</v>
      </c>
      <c r="S5" s="51" t="s">
        <v>41</v>
      </c>
      <c r="T5" s="51" t="s">
        <v>42</v>
      </c>
      <c r="U5" s="51" t="s">
        <v>43</v>
      </c>
      <c r="V5" s="51" t="s">
        <v>44</v>
      </c>
      <c r="W5" s="51" t="s">
        <v>45</v>
      </c>
    </row>
    <row r="6" ht="18.75" customHeight="1" spans="1:23">
      <c r="A6" s="51"/>
      <c r="B6" s="51"/>
      <c r="C6" s="51"/>
      <c r="D6" s="51"/>
      <c r="E6" s="51"/>
      <c r="F6" s="51"/>
      <c r="G6" s="51"/>
      <c r="H6" s="52"/>
      <c r="I6" s="52" t="s">
        <v>139</v>
      </c>
      <c r="J6" s="51" t="s">
        <v>140</v>
      </c>
      <c r="K6" s="51" t="s">
        <v>141</v>
      </c>
      <c r="L6" s="51" t="s">
        <v>142</v>
      </c>
      <c r="M6" s="51" t="s">
        <v>143</v>
      </c>
      <c r="N6" s="51" t="s">
        <v>35</v>
      </c>
      <c r="O6" s="51" t="s">
        <v>36</v>
      </c>
      <c r="P6" s="51" t="s">
        <v>37</v>
      </c>
      <c r="Q6" s="51"/>
      <c r="R6" s="51" t="s">
        <v>34</v>
      </c>
      <c r="S6" s="51" t="s">
        <v>41</v>
      </c>
      <c r="T6" s="51" t="s">
        <v>42</v>
      </c>
      <c r="U6" s="51" t="s">
        <v>43</v>
      </c>
      <c r="V6" s="51" t="s">
        <v>44</v>
      </c>
      <c r="W6" s="51" t="s">
        <v>45</v>
      </c>
    </row>
    <row r="7" ht="22.65" customHeight="1" spans="1:23">
      <c r="A7" s="51"/>
      <c r="B7" s="51"/>
      <c r="C7" s="51"/>
      <c r="D7" s="51"/>
      <c r="E7" s="51"/>
      <c r="F7" s="51"/>
      <c r="G7" s="51"/>
      <c r="H7" s="52"/>
      <c r="I7" s="52" t="s">
        <v>34</v>
      </c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</row>
    <row r="8" ht="18.75" customHeight="1" spans="1:23">
      <c r="A8" s="52" t="s">
        <v>46</v>
      </c>
      <c r="B8" s="52">
        <v>2</v>
      </c>
      <c r="C8" s="52">
        <v>3</v>
      </c>
      <c r="D8" s="52">
        <v>4</v>
      </c>
      <c r="E8" s="52">
        <v>5</v>
      </c>
      <c r="F8" s="52">
        <v>6</v>
      </c>
      <c r="G8" s="52">
        <v>7</v>
      </c>
      <c r="H8" s="52">
        <v>8</v>
      </c>
      <c r="I8" s="52">
        <v>9</v>
      </c>
      <c r="J8" s="52">
        <v>10</v>
      </c>
      <c r="K8" s="52">
        <v>11</v>
      </c>
      <c r="L8" s="52">
        <v>12</v>
      </c>
      <c r="M8" s="52">
        <v>13</v>
      </c>
      <c r="N8" s="52">
        <v>14</v>
      </c>
      <c r="O8" s="52">
        <v>15</v>
      </c>
      <c r="P8" s="52">
        <v>16</v>
      </c>
      <c r="Q8" s="52">
        <v>17</v>
      </c>
      <c r="R8" s="52">
        <v>18</v>
      </c>
      <c r="S8" s="52">
        <v>19</v>
      </c>
      <c r="T8" s="52">
        <v>20</v>
      </c>
      <c r="U8" s="52">
        <v>21</v>
      </c>
      <c r="V8" s="52">
        <v>22</v>
      </c>
      <c r="W8" s="52">
        <v>23</v>
      </c>
    </row>
    <row r="9" ht="18.75" customHeight="1" spans="1:23">
      <c r="A9" s="8" t="s">
        <v>56</v>
      </c>
      <c r="B9" s="8" t="s">
        <v>144</v>
      </c>
      <c r="C9" s="9" t="s">
        <v>145</v>
      </c>
      <c r="D9" s="8" t="s">
        <v>91</v>
      </c>
      <c r="E9" s="8" t="s">
        <v>92</v>
      </c>
      <c r="F9" s="8" t="s">
        <v>146</v>
      </c>
      <c r="G9" s="8" t="s">
        <v>147</v>
      </c>
      <c r="H9" s="16">
        <v>148152</v>
      </c>
      <c r="I9" s="16">
        <v>148152</v>
      </c>
      <c r="J9" s="16"/>
      <c r="K9" s="16"/>
      <c r="L9" s="16">
        <v>148152</v>
      </c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ht="18.75" customHeight="1" spans="1:23">
      <c r="A10" s="8" t="s">
        <v>56</v>
      </c>
      <c r="B10" s="8" t="s">
        <v>144</v>
      </c>
      <c r="C10" s="9" t="s">
        <v>145</v>
      </c>
      <c r="D10" s="8" t="s">
        <v>91</v>
      </c>
      <c r="E10" s="8" t="s">
        <v>92</v>
      </c>
      <c r="F10" s="8" t="s">
        <v>148</v>
      </c>
      <c r="G10" s="8" t="s">
        <v>149</v>
      </c>
      <c r="H10" s="16">
        <v>11820</v>
      </c>
      <c r="I10" s="16">
        <v>11820</v>
      </c>
      <c r="J10" s="16"/>
      <c r="K10" s="16"/>
      <c r="L10" s="16">
        <v>11820</v>
      </c>
      <c r="M10" s="16"/>
      <c r="N10" s="16"/>
      <c r="O10" s="16"/>
      <c r="P10" s="22"/>
      <c r="Q10" s="16"/>
      <c r="R10" s="16"/>
      <c r="S10" s="16"/>
      <c r="T10" s="16"/>
      <c r="U10" s="16"/>
      <c r="V10" s="16"/>
      <c r="W10" s="16"/>
    </row>
    <row r="11" ht="18.75" customHeight="1" spans="1:23">
      <c r="A11" s="8" t="s">
        <v>56</v>
      </c>
      <c r="B11" s="8" t="s">
        <v>144</v>
      </c>
      <c r="C11" s="9" t="s">
        <v>145</v>
      </c>
      <c r="D11" s="8" t="s">
        <v>91</v>
      </c>
      <c r="E11" s="8" t="s">
        <v>92</v>
      </c>
      <c r="F11" s="8" t="s">
        <v>150</v>
      </c>
      <c r="G11" s="8" t="s">
        <v>151</v>
      </c>
      <c r="H11" s="16">
        <v>12346</v>
      </c>
      <c r="I11" s="16">
        <v>12346</v>
      </c>
      <c r="J11" s="16"/>
      <c r="K11" s="16"/>
      <c r="L11" s="16">
        <v>12346</v>
      </c>
      <c r="M11" s="16"/>
      <c r="N11" s="16"/>
      <c r="O11" s="16"/>
      <c r="P11" s="22"/>
      <c r="Q11" s="16"/>
      <c r="R11" s="16"/>
      <c r="S11" s="16"/>
      <c r="T11" s="16"/>
      <c r="U11" s="16"/>
      <c r="V11" s="16"/>
      <c r="W11" s="16"/>
    </row>
    <row r="12" ht="18.75" customHeight="1" spans="1:23">
      <c r="A12" s="8" t="s">
        <v>56</v>
      </c>
      <c r="B12" s="8" t="s">
        <v>144</v>
      </c>
      <c r="C12" s="9" t="s">
        <v>145</v>
      </c>
      <c r="D12" s="8" t="s">
        <v>91</v>
      </c>
      <c r="E12" s="8" t="s">
        <v>92</v>
      </c>
      <c r="F12" s="8" t="s">
        <v>150</v>
      </c>
      <c r="G12" s="8" t="s">
        <v>151</v>
      </c>
      <c r="H12" s="16">
        <v>35700</v>
      </c>
      <c r="I12" s="16">
        <v>35700</v>
      </c>
      <c r="J12" s="16"/>
      <c r="K12" s="16"/>
      <c r="L12" s="16">
        <v>35700</v>
      </c>
      <c r="M12" s="16"/>
      <c r="N12" s="16"/>
      <c r="O12" s="16"/>
      <c r="P12" s="22"/>
      <c r="Q12" s="16"/>
      <c r="R12" s="16"/>
      <c r="S12" s="16"/>
      <c r="T12" s="16"/>
      <c r="U12" s="16"/>
      <c r="V12" s="16"/>
      <c r="W12" s="16"/>
    </row>
    <row r="13" ht="18.75" customHeight="1" spans="1:23">
      <c r="A13" s="8" t="s">
        <v>56</v>
      </c>
      <c r="B13" s="8" t="s">
        <v>144</v>
      </c>
      <c r="C13" s="9" t="s">
        <v>145</v>
      </c>
      <c r="D13" s="8" t="s">
        <v>91</v>
      </c>
      <c r="E13" s="8" t="s">
        <v>92</v>
      </c>
      <c r="F13" s="8" t="s">
        <v>150</v>
      </c>
      <c r="G13" s="8" t="s">
        <v>151</v>
      </c>
      <c r="H13" s="16">
        <v>63360</v>
      </c>
      <c r="I13" s="16">
        <v>63360</v>
      </c>
      <c r="J13" s="16"/>
      <c r="K13" s="16"/>
      <c r="L13" s="16">
        <v>63360</v>
      </c>
      <c r="M13" s="16"/>
      <c r="N13" s="16"/>
      <c r="O13" s="16"/>
      <c r="P13" s="22"/>
      <c r="Q13" s="16"/>
      <c r="R13" s="16"/>
      <c r="S13" s="16"/>
      <c r="T13" s="16"/>
      <c r="U13" s="16"/>
      <c r="V13" s="16"/>
      <c r="W13" s="16"/>
    </row>
    <row r="14" ht="18.75" customHeight="1" spans="1:23">
      <c r="A14" s="8" t="s">
        <v>56</v>
      </c>
      <c r="B14" s="8" t="s">
        <v>144</v>
      </c>
      <c r="C14" s="9" t="s">
        <v>145</v>
      </c>
      <c r="D14" s="8" t="s">
        <v>91</v>
      </c>
      <c r="E14" s="8" t="s">
        <v>92</v>
      </c>
      <c r="F14" s="8" t="s">
        <v>150</v>
      </c>
      <c r="G14" s="8" t="s">
        <v>151</v>
      </c>
      <c r="H14" s="16">
        <v>62712</v>
      </c>
      <c r="I14" s="16">
        <v>62712</v>
      </c>
      <c r="J14" s="16"/>
      <c r="K14" s="16"/>
      <c r="L14" s="16">
        <v>62712</v>
      </c>
      <c r="M14" s="16"/>
      <c r="N14" s="16"/>
      <c r="O14" s="16"/>
      <c r="P14" s="22"/>
      <c r="Q14" s="16"/>
      <c r="R14" s="16"/>
      <c r="S14" s="16"/>
      <c r="T14" s="16"/>
      <c r="U14" s="16"/>
      <c r="V14" s="16"/>
      <c r="W14" s="16"/>
    </row>
    <row r="15" ht="18.75" customHeight="1" spans="1:23">
      <c r="A15" s="8" t="s">
        <v>56</v>
      </c>
      <c r="B15" s="8" t="s">
        <v>152</v>
      </c>
      <c r="C15" s="9" t="s">
        <v>153</v>
      </c>
      <c r="D15" s="8" t="s">
        <v>75</v>
      </c>
      <c r="E15" s="8" t="s">
        <v>76</v>
      </c>
      <c r="F15" s="8" t="s">
        <v>154</v>
      </c>
      <c r="G15" s="8" t="s">
        <v>155</v>
      </c>
      <c r="H15" s="16">
        <v>64692.16</v>
      </c>
      <c r="I15" s="16">
        <v>64692.16</v>
      </c>
      <c r="J15" s="16"/>
      <c r="K15" s="16"/>
      <c r="L15" s="16">
        <v>64692.16</v>
      </c>
      <c r="M15" s="16"/>
      <c r="N15" s="16"/>
      <c r="O15" s="16"/>
      <c r="P15" s="22"/>
      <c r="Q15" s="16"/>
      <c r="R15" s="16"/>
      <c r="S15" s="16"/>
      <c r="T15" s="16"/>
      <c r="U15" s="16"/>
      <c r="V15" s="16"/>
      <c r="W15" s="16"/>
    </row>
    <row r="16" ht="18.75" customHeight="1" spans="1:23">
      <c r="A16" s="8" t="s">
        <v>56</v>
      </c>
      <c r="B16" s="8" t="s">
        <v>152</v>
      </c>
      <c r="C16" s="9" t="s">
        <v>153</v>
      </c>
      <c r="D16" s="8" t="s">
        <v>81</v>
      </c>
      <c r="E16" s="8" t="s">
        <v>82</v>
      </c>
      <c r="F16" s="8" t="s">
        <v>156</v>
      </c>
      <c r="G16" s="8" t="s">
        <v>157</v>
      </c>
      <c r="H16" s="16">
        <v>33559.06</v>
      </c>
      <c r="I16" s="16">
        <v>33559.06</v>
      </c>
      <c r="J16" s="16"/>
      <c r="K16" s="16"/>
      <c r="L16" s="16">
        <v>33559.06</v>
      </c>
      <c r="M16" s="16"/>
      <c r="N16" s="16"/>
      <c r="O16" s="16"/>
      <c r="P16" s="22"/>
      <c r="Q16" s="16"/>
      <c r="R16" s="16"/>
      <c r="S16" s="16"/>
      <c r="T16" s="16"/>
      <c r="U16" s="16"/>
      <c r="V16" s="16"/>
      <c r="W16" s="16"/>
    </row>
    <row r="17" ht="18.75" customHeight="1" spans="1:23">
      <c r="A17" s="8" t="s">
        <v>56</v>
      </c>
      <c r="B17" s="8" t="s">
        <v>152</v>
      </c>
      <c r="C17" s="9" t="s">
        <v>153</v>
      </c>
      <c r="D17" s="8" t="s">
        <v>83</v>
      </c>
      <c r="E17" s="8" t="s">
        <v>84</v>
      </c>
      <c r="F17" s="8" t="s">
        <v>158</v>
      </c>
      <c r="G17" s="8" t="s">
        <v>159</v>
      </c>
      <c r="H17" s="16">
        <v>16213.47</v>
      </c>
      <c r="I17" s="16">
        <v>16213.47</v>
      </c>
      <c r="J17" s="16"/>
      <c r="K17" s="16"/>
      <c r="L17" s="16">
        <v>16213.47</v>
      </c>
      <c r="M17" s="16"/>
      <c r="N17" s="16"/>
      <c r="O17" s="16"/>
      <c r="P17" s="22"/>
      <c r="Q17" s="16"/>
      <c r="R17" s="16"/>
      <c r="S17" s="16"/>
      <c r="T17" s="16"/>
      <c r="U17" s="16"/>
      <c r="V17" s="16"/>
      <c r="W17" s="16"/>
    </row>
    <row r="18" ht="18.75" customHeight="1" spans="1:23">
      <c r="A18" s="8" t="s">
        <v>56</v>
      </c>
      <c r="B18" s="8" t="s">
        <v>152</v>
      </c>
      <c r="C18" s="9" t="s">
        <v>153</v>
      </c>
      <c r="D18" s="8" t="s">
        <v>85</v>
      </c>
      <c r="E18" s="8" t="s">
        <v>86</v>
      </c>
      <c r="F18" s="8" t="s">
        <v>160</v>
      </c>
      <c r="G18" s="8" t="s">
        <v>161</v>
      </c>
      <c r="H18" s="16">
        <v>1412</v>
      </c>
      <c r="I18" s="16">
        <v>1412</v>
      </c>
      <c r="J18" s="16"/>
      <c r="K18" s="16"/>
      <c r="L18" s="16">
        <v>1412</v>
      </c>
      <c r="M18" s="16"/>
      <c r="N18" s="16"/>
      <c r="O18" s="16"/>
      <c r="P18" s="22"/>
      <c r="Q18" s="16"/>
      <c r="R18" s="16"/>
      <c r="S18" s="16"/>
      <c r="T18" s="16"/>
      <c r="U18" s="16"/>
      <c r="V18" s="16"/>
      <c r="W18" s="16"/>
    </row>
    <row r="19" ht="18.75" customHeight="1" spans="1:23">
      <c r="A19" s="8" t="s">
        <v>56</v>
      </c>
      <c r="B19" s="8" t="s">
        <v>152</v>
      </c>
      <c r="C19" s="9" t="s">
        <v>153</v>
      </c>
      <c r="D19" s="8" t="s">
        <v>85</v>
      </c>
      <c r="E19" s="8" t="s">
        <v>86</v>
      </c>
      <c r="F19" s="8" t="s">
        <v>160</v>
      </c>
      <c r="G19" s="8" t="s">
        <v>161</v>
      </c>
      <c r="H19" s="16">
        <v>1536.44</v>
      </c>
      <c r="I19" s="16">
        <v>1536.44</v>
      </c>
      <c r="J19" s="16"/>
      <c r="K19" s="16"/>
      <c r="L19" s="16">
        <v>1536.44</v>
      </c>
      <c r="M19" s="16"/>
      <c r="N19" s="16"/>
      <c r="O19" s="16"/>
      <c r="P19" s="22"/>
      <c r="Q19" s="16"/>
      <c r="R19" s="16"/>
      <c r="S19" s="16"/>
      <c r="T19" s="16"/>
      <c r="U19" s="16"/>
      <c r="V19" s="16"/>
      <c r="W19" s="16"/>
    </row>
    <row r="20" ht="18.75" customHeight="1" spans="1:23">
      <c r="A20" s="8" t="s">
        <v>56</v>
      </c>
      <c r="B20" s="8" t="s">
        <v>152</v>
      </c>
      <c r="C20" s="9" t="s">
        <v>153</v>
      </c>
      <c r="D20" s="8" t="s">
        <v>91</v>
      </c>
      <c r="E20" s="8" t="s">
        <v>92</v>
      </c>
      <c r="F20" s="8" t="s">
        <v>160</v>
      </c>
      <c r="G20" s="8" t="s">
        <v>161</v>
      </c>
      <c r="H20" s="16">
        <v>2830.28</v>
      </c>
      <c r="I20" s="16">
        <v>2830.28</v>
      </c>
      <c r="J20" s="16"/>
      <c r="K20" s="16"/>
      <c r="L20" s="16">
        <v>2830.28</v>
      </c>
      <c r="M20" s="16"/>
      <c r="N20" s="16"/>
      <c r="O20" s="16"/>
      <c r="P20" s="22"/>
      <c r="Q20" s="16"/>
      <c r="R20" s="16"/>
      <c r="S20" s="16"/>
      <c r="T20" s="16"/>
      <c r="U20" s="16"/>
      <c r="V20" s="16"/>
      <c r="W20" s="16"/>
    </row>
    <row r="21" ht="18.75" customHeight="1" spans="1:23">
      <c r="A21" s="8" t="s">
        <v>56</v>
      </c>
      <c r="B21" s="8" t="s">
        <v>162</v>
      </c>
      <c r="C21" s="9" t="s">
        <v>98</v>
      </c>
      <c r="D21" s="8" t="s">
        <v>97</v>
      </c>
      <c r="E21" s="8" t="s">
        <v>98</v>
      </c>
      <c r="F21" s="8" t="s">
        <v>163</v>
      </c>
      <c r="G21" s="8" t="s">
        <v>98</v>
      </c>
      <c r="H21" s="16">
        <v>47568</v>
      </c>
      <c r="I21" s="16">
        <v>47568</v>
      </c>
      <c r="J21" s="16"/>
      <c r="K21" s="16"/>
      <c r="L21" s="16">
        <v>47568</v>
      </c>
      <c r="M21" s="16"/>
      <c r="N21" s="16"/>
      <c r="O21" s="16"/>
      <c r="P21" s="22"/>
      <c r="Q21" s="16"/>
      <c r="R21" s="16"/>
      <c r="S21" s="16"/>
      <c r="T21" s="16"/>
      <c r="U21" s="16"/>
      <c r="V21" s="16"/>
      <c r="W21" s="16"/>
    </row>
    <row r="22" ht="18.75" customHeight="1" spans="1:23">
      <c r="A22" s="8" t="s">
        <v>56</v>
      </c>
      <c r="B22" s="8" t="s">
        <v>164</v>
      </c>
      <c r="C22" s="9" t="s">
        <v>165</v>
      </c>
      <c r="D22" s="8" t="s">
        <v>91</v>
      </c>
      <c r="E22" s="8" t="s">
        <v>92</v>
      </c>
      <c r="F22" s="8" t="s">
        <v>166</v>
      </c>
      <c r="G22" s="8" t="s">
        <v>165</v>
      </c>
      <c r="H22" s="16">
        <v>2400</v>
      </c>
      <c r="I22" s="16">
        <v>2400</v>
      </c>
      <c r="J22" s="16"/>
      <c r="K22" s="16"/>
      <c r="L22" s="16">
        <v>2400</v>
      </c>
      <c r="M22" s="16"/>
      <c r="N22" s="16"/>
      <c r="O22" s="16"/>
      <c r="P22" s="22"/>
      <c r="Q22" s="16"/>
      <c r="R22" s="16"/>
      <c r="S22" s="16"/>
      <c r="T22" s="16"/>
      <c r="U22" s="16"/>
      <c r="V22" s="16"/>
      <c r="W22" s="16"/>
    </row>
    <row r="23" ht="18.75" customHeight="1" spans="1:23">
      <c r="A23" s="8" t="s">
        <v>56</v>
      </c>
      <c r="B23" s="8" t="s">
        <v>167</v>
      </c>
      <c r="C23" s="9" t="s">
        <v>168</v>
      </c>
      <c r="D23" s="8" t="s">
        <v>91</v>
      </c>
      <c r="E23" s="8" t="s">
        <v>92</v>
      </c>
      <c r="F23" s="8" t="s">
        <v>169</v>
      </c>
      <c r="G23" s="8" t="s">
        <v>170</v>
      </c>
      <c r="H23" s="16">
        <v>12400</v>
      </c>
      <c r="I23" s="16">
        <v>12400</v>
      </c>
      <c r="J23" s="16"/>
      <c r="K23" s="16"/>
      <c r="L23" s="16">
        <v>12400</v>
      </c>
      <c r="M23" s="16"/>
      <c r="N23" s="16"/>
      <c r="O23" s="16"/>
      <c r="P23" s="22"/>
      <c r="Q23" s="16"/>
      <c r="R23" s="16"/>
      <c r="S23" s="16"/>
      <c r="T23" s="16"/>
      <c r="U23" s="16"/>
      <c r="V23" s="16"/>
      <c r="W23" s="16"/>
    </row>
    <row r="24" ht="18.75" customHeight="1" spans="1:23">
      <c r="A24" s="8" t="s">
        <v>56</v>
      </c>
      <c r="B24" s="8" t="s">
        <v>167</v>
      </c>
      <c r="C24" s="9" t="s">
        <v>168</v>
      </c>
      <c r="D24" s="8" t="s">
        <v>91</v>
      </c>
      <c r="E24" s="8" t="s">
        <v>92</v>
      </c>
      <c r="F24" s="8" t="s">
        <v>171</v>
      </c>
      <c r="G24" s="8" t="s">
        <v>172</v>
      </c>
      <c r="H24" s="16">
        <v>5000</v>
      </c>
      <c r="I24" s="16">
        <v>5000</v>
      </c>
      <c r="J24" s="16"/>
      <c r="K24" s="16"/>
      <c r="L24" s="16">
        <v>5000</v>
      </c>
      <c r="M24" s="16"/>
      <c r="N24" s="16"/>
      <c r="O24" s="16"/>
      <c r="P24" s="22"/>
      <c r="Q24" s="16"/>
      <c r="R24" s="16"/>
      <c r="S24" s="16"/>
      <c r="T24" s="16"/>
      <c r="U24" s="16"/>
      <c r="V24" s="16"/>
      <c r="W24" s="16"/>
    </row>
    <row r="25" ht="18.75" customHeight="1" spans="1:23">
      <c r="A25" s="8" t="s">
        <v>56</v>
      </c>
      <c r="B25" s="8" t="s">
        <v>167</v>
      </c>
      <c r="C25" s="9" t="s">
        <v>168</v>
      </c>
      <c r="D25" s="8" t="s">
        <v>91</v>
      </c>
      <c r="E25" s="8" t="s">
        <v>92</v>
      </c>
      <c r="F25" s="8" t="s">
        <v>173</v>
      </c>
      <c r="G25" s="8" t="s">
        <v>174</v>
      </c>
      <c r="H25" s="16">
        <v>600</v>
      </c>
      <c r="I25" s="16">
        <v>600</v>
      </c>
      <c r="J25" s="16"/>
      <c r="K25" s="16"/>
      <c r="L25" s="16">
        <v>600</v>
      </c>
      <c r="M25" s="16"/>
      <c r="N25" s="16"/>
      <c r="O25" s="16"/>
      <c r="P25" s="22"/>
      <c r="Q25" s="16"/>
      <c r="R25" s="16"/>
      <c r="S25" s="16"/>
      <c r="T25" s="16"/>
      <c r="U25" s="16"/>
      <c r="V25" s="16"/>
      <c r="W25" s="16"/>
    </row>
    <row r="26" ht="18.75" customHeight="1" spans="1:23">
      <c r="A26" s="8" t="s">
        <v>56</v>
      </c>
      <c r="B26" s="8" t="s">
        <v>175</v>
      </c>
      <c r="C26" s="9" t="s">
        <v>176</v>
      </c>
      <c r="D26" s="8" t="s">
        <v>91</v>
      </c>
      <c r="E26" s="8" t="s">
        <v>92</v>
      </c>
      <c r="F26" s="8" t="s">
        <v>150</v>
      </c>
      <c r="G26" s="8" t="s">
        <v>151</v>
      </c>
      <c r="H26" s="16">
        <v>57600</v>
      </c>
      <c r="I26" s="16">
        <v>57600</v>
      </c>
      <c r="J26" s="16"/>
      <c r="K26" s="16"/>
      <c r="L26" s="16">
        <v>57600</v>
      </c>
      <c r="M26" s="16"/>
      <c r="N26" s="16"/>
      <c r="O26" s="16"/>
      <c r="P26" s="22"/>
      <c r="Q26" s="16"/>
      <c r="R26" s="16"/>
      <c r="S26" s="16"/>
      <c r="T26" s="16"/>
      <c r="U26" s="16"/>
      <c r="V26" s="16"/>
      <c r="W26" s="16"/>
    </row>
    <row r="27" ht="18.75" customHeight="1" spans="1:23">
      <c r="A27" s="8" t="s">
        <v>56</v>
      </c>
      <c r="B27" s="8" t="s">
        <v>177</v>
      </c>
      <c r="C27" s="9" t="s">
        <v>178</v>
      </c>
      <c r="D27" s="8" t="s">
        <v>91</v>
      </c>
      <c r="E27" s="8" t="s">
        <v>92</v>
      </c>
      <c r="F27" s="8" t="s">
        <v>179</v>
      </c>
      <c r="G27" s="8" t="s">
        <v>178</v>
      </c>
      <c r="H27" s="16">
        <v>3200</v>
      </c>
      <c r="I27" s="16">
        <v>3200</v>
      </c>
      <c r="J27" s="16"/>
      <c r="K27" s="16"/>
      <c r="L27" s="16">
        <v>3200</v>
      </c>
      <c r="M27" s="16"/>
      <c r="N27" s="16"/>
      <c r="O27" s="16"/>
      <c r="P27" s="22"/>
      <c r="Q27" s="16"/>
      <c r="R27" s="16"/>
      <c r="S27" s="16"/>
      <c r="T27" s="16"/>
      <c r="U27" s="16"/>
      <c r="V27" s="16"/>
      <c r="W27" s="16"/>
    </row>
    <row r="28" ht="18.75" customHeight="1" spans="1:23">
      <c r="A28" s="8" t="s">
        <v>56</v>
      </c>
      <c r="B28" s="8" t="s">
        <v>180</v>
      </c>
      <c r="C28" s="9" t="s">
        <v>181</v>
      </c>
      <c r="D28" s="8" t="s">
        <v>91</v>
      </c>
      <c r="E28" s="8" t="s">
        <v>92</v>
      </c>
      <c r="F28" s="8" t="s">
        <v>182</v>
      </c>
      <c r="G28" s="8" t="s">
        <v>181</v>
      </c>
      <c r="H28" s="16">
        <v>1600</v>
      </c>
      <c r="I28" s="16">
        <v>1600</v>
      </c>
      <c r="J28" s="16"/>
      <c r="K28" s="16"/>
      <c r="L28" s="16">
        <v>1600</v>
      </c>
      <c r="M28" s="16"/>
      <c r="N28" s="16"/>
      <c r="O28" s="16"/>
      <c r="P28" s="22"/>
      <c r="Q28" s="16"/>
      <c r="R28" s="16"/>
      <c r="S28" s="16"/>
      <c r="T28" s="16"/>
      <c r="U28" s="16"/>
      <c r="V28" s="16"/>
      <c r="W28" s="16"/>
    </row>
    <row r="29" ht="18.75" customHeight="1" spans="1:23">
      <c r="A29" s="8" t="s">
        <v>56</v>
      </c>
      <c r="B29" s="8" t="s">
        <v>183</v>
      </c>
      <c r="C29" s="9" t="s">
        <v>184</v>
      </c>
      <c r="D29" s="8" t="s">
        <v>91</v>
      </c>
      <c r="E29" s="8" t="s">
        <v>92</v>
      </c>
      <c r="F29" s="8" t="s">
        <v>150</v>
      </c>
      <c r="G29" s="8" t="s">
        <v>151</v>
      </c>
      <c r="H29" s="16">
        <v>14400</v>
      </c>
      <c r="I29" s="16">
        <v>14400</v>
      </c>
      <c r="J29" s="16"/>
      <c r="K29" s="16"/>
      <c r="L29" s="16">
        <v>14400</v>
      </c>
      <c r="M29" s="16"/>
      <c r="N29" s="16"/>
      <c r="O29" s="16"/>
      <c r="P29" s="22"/>
      <c r="Q29" s="16"/>
      <c r="R29" s="16"/>
      <c r="S29" s="16"/>
      <c r="T29" s="16"/>
      <c r="U29" s="16"/>
      <c r="V29" s="16"/>
      <c r="W29" s="16"/>
    </row>
    <row r="30" ht="18.75" customHeight="1" spans="1:23">
      <c r="A30" s="11" t="s">
        <v>32</v>
      </c>
      <c r="B30" s="11"/>
      <c r="C30" s="11"/>
      <c r="D30" s="11"/>
      <c r="E30" s="11"/>
      <c r="F30" s="11"/>
      <c r="G30" s="11"/>
      <c r="H30" s="16">
        <v>599101.41</v>
      </c>
      <c r="I30" s="16">
        <v>599101.41</v>
      </c>
      <c r="J30" s="16"/>
      <c r="K30" s="16"/>
      <c r="L30" s="16">
        <v>599101.41</v>
      </c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</sheetData>
  <mergeCells count="30">
    <mergeCell ref="A2:W2"/>
    <mergeCell ref="A3:G3"/>
    <mergeCell ref="I4:W4"/>
    <mergeCell ref="I5:M5"/>
    <mergeCell ref="N5:P5"/>
    <mergeCell ref="R5:W5"/>
    <mergeCell ref="A30:G30"/>
    <mergeCell ref="A4:A7"/>
    <mergeCell ref="B4:B7"/>
    <mergeCell ref="C4:C7"/>
    <mergeCell ref="D4:D7"/>
    <mergeCell ref="E4:E7"/>
    <mergeCell ref="F4:F7"/>
    <mergeCell ref="G4:G7"/>
    <mergeCell ref="H4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2"/>
  <sheetViews>
    <sheetView showZeros="0" workbookViewId="0">
      <selection activeCell="A12" sqref="A12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 t="s">
        <v>185</v>
      </c>
    </row>
    <row r="2" ht="45" customHeight="1" spans="1:23">
      <c r="A2" s="3" t="s">
        <v>186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9"/>
      <c r="O2" s="49"/>
      <c r="P2" s="49"/>
      <c r="Q2" s="49"/>
      <c r="R2" s="49"/>
      <c r="S2" s="49"/>
      <c r="T2" s="49"/>
      <c r="U2" s="49"/>
      <c r="V2" s="49"/>
      <c r="W2" s="49"/>
    </row>
    <row r="3" ht="18.75" customHeight="1" spans="1:23">
      <c r="A3" s="4" t="str">
        <f>"单位名称："&amp;"玉溪市江川区公路工程质量监督站"</f>
        <v>单位名称：玉溪市江川区公路工程质量监督站</v>
      </c>
      <c r="B3" s="4"/>
      <c r="C3" s="4"/>
      <c r="D3" s="4"/>
      <c r="E3" s="4"/>
      <c r="F3" s="4"/>
      <c r="G3" s="4"/>
      <c r="H3" s="4"/>
      <c r="I3" s="50"/>
      <c r="J3" s="50"/>
      <c r="K3" s="50"/>
      <c r="L3" s="50"/>
      <c r="M3" s="50"/>
      <c r="N3" s="5"/>
      <c r="O3" s="5"/>
      <c r="P3" s="5"/>
      <c r="Q3" s="5"/>
      <c r="R3" s="5"/>
      <c r="S3" s="5"/>
      <c r="T3" s="5"/>
      <c r="U3" s="5"/>
      <c r="V3" s="5"/>
      <c r="W3" s="5" t="s">
        <v>29</v>
      </c>
    </row>
    <row r="4" ht="18.75" customHeight="1" spans="1:23">
      <c r="A4" s="12" t="s">
        <v>187</v>
      </c>
      <c r="B4" s="12" t="s">
        <v>129</v>
      </c>
      <c r="C4" s="12" t="s">
        <v>130</v>
      </c>
      <c r="D4" s="12" t="s">
        <v>188</v>
      </c>
      <c r="E4" s="12" t="s">
        <v>131</v>
      </c>
      <c r="F4" s="12" t="s">
        <v>132</v>
      </c>
      <c r="G4" s="12" t="s">
        <v>189</v>
      </c>
      <c r="H4" s="12" t="s">
        <v>134</v>
      </c>
      <c r="I4" s="44" t="s">
        <v>32</v>
      </c>
      <c r="J4" s="44" t="s">
        <v>190</v>
      </c>
      <c r="K4" s="12"/>
      <c r="L4" s="12"/>
      <c r="M4" s="12"/>
      <c r="N4" s="12" t="s">
        <v>136</v>
      </c>
      <c r="O4" s="12"/>
      <c r="P4" s="12"/>
      <c r="Q4" s="12" t="s">
        <v>38</v>
      </c>
      <c r="R4" s="12" t="s">
        <v>62</v>
      </c>
      <c r="S4" s="12"/>
      <c r="T4" s="12"/>
      <c r="U4" s="12"/>
      <c r="V4" s="12"/>
      <c r="W4" s="12"/>
    </row>
    <row r="5" ht="18.75" customHeight="1" spans="1:23">
      <c r="A5" s="12"/>
      <c r="B5" s="12"/>
      <c r="C5" s="12"/>
      <c r="D5" s="12"/>
      <c r="E5" s="12"/>
      <c r="F5" s="12"/>
      <c r="G5" s="12"/>
      <c r="H5" s="12"/>
      <c r="I5" s="44" t="s">
        <v>137</v>
      </c>
      <c r="J5" s="44" t="s">
        <v>35</v>
      </c>
      <c r="K5" s="12"/>
      <c r="L5" s="12" t="s">
        <v>36</v>
      </c>
      <c r="M5" s="12" t="s">
        <v>37</v>
      </c>
      <c r="N5" s="12" t="s">
        <v>35</v>
      </c>
      <c r="O5" s="12" t="s">
        <v>36</v>
      </c>
      <c r="P5" s="12" t="s">
        <v>37</v>
      </c>
      <c r="Q5" s="12" t="s">
        <v>38</v>
      </c>
      <c r="R5" s="12" t="s">
        <v>34</v>
      </c>
      <c r="S5" s="12" t="s">
        <v>41</v>
      </c>
      <c r="T5" s="12" t="s">
        <v>42</v>
      </c>
      <c r="U5" s="12" t="s">
        <v>43</v>
      </c>
      <c r="V5" s="12" t="s">
        <v>44</v>
      </c>
      <c r="W5" s="12" t="s">
        <v>45</v>
      </c>
    </row>
    <row r="6" ht="18.75" customHeight="1" spans="1:23">
      <c r="A6" s="12"/>
      <c r="B6" s="12"/>
      <c r="C6" s="12"/>
      <c r="D6" s="12"/>
      <c r="E6" s="12"/>
      <c r="F6" s="12"/>
      <c r="G6" s="12"/>
      <c r="H6" s="12"/>
      <c r="I6" s="44"/>
      <c r="J6" s="44" t="s">
        <v>35</v>
      </c>
      <c r="K6" s="12"/>
      <c r="L6" s="12" t="s">
        <v>36</v>
      </c>
      <c r="M6" s="12" t="s">
        <v>37</v>
      </c>
      <c r="N6" s="12" t="s">
        <v>35</v>
      </c>
      <c r="O6" s="12" t="s">
        <v>36</v>
      </c>
      <c r="P6" s="12" t="s">
        <v>37</v>
      </c>
      <c r="Q6" s="12"/>
      <c r="R6" s="12" t="s">
        <v>34</v>
      </c>
      <c r="S6" s="12" t="s">
        <v>41</v>
      </c>
      <c r="T6" s="12" t="s">
        <v>42</v>
      </c>
      <c r="U6" s="12" t="s">
        <v>43</v>
      </c>
      <c r="V6" s="12" t="s">
        <v>44</v>
      </c>
      <c r="W6" s="12" t="s">
        <v>45</v>
      </c>
    </row>
    <row r="7" ht="22.65" customHeight="1" spans="1:23">
      <c r="A7" s="12"/>
      <c r="B7" s="12"/>
      <c r="C7" s="12"/>
      <c r="D7" s="12"/>
      <c r="E7" s="12"/>
      <c r="F7" s="12"/>
      <c r="G7" s="12"/>
      <c r="H7" s="12"/>
      <c r="I7" s="44"/>
      <c r="J7" s="44" t="s">
        <v>34</v>
      </c>
      <c r="K7" s="12" t="s">
        <v>191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ht="18.75" customHeight="1" spans="1:23">
      <c r="A8" s="13" t="s">
        <v>46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13">
        <v>10</v>
      </c>
      <c r="K8" s="13">
        <v>11</v>
      </c>
      <c r="L8" s="13">
        <v>12</v>
      </c>
      <c r="M8" s="13">
        <v>13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  <c r="S8" s="13">
        <v>19</v>
      </c>
      <c r="T8" s="13">
        <v>20</v>
      </c>
      <c r="U8" s="13">
        <v>21</v>
      </c>
      <c r="V8" s="13">
        <v>22</v>
      </c>
      <c r="W8" s="13">
        <v>23</v>
      </c>
    </row>
    <row r="9" ht="18.75" customHeight="1" spans="1:23">
      <c r="A9" s="8"/>
      <c r="B9" s="8"/>
      <c r="C9" s="9"/>
      <c r="D9" s="8"/>
      <c r="E9" s="8"/>
      <c r="F9" s="8"/>
      <c r="G9" s="8"/>
      <c r="H9" s="8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ht="18.75" customHeight="1" spans="1:23">
      <c r="A10" s="8"/>
      <c r="B10" s="8"/>
      <c r="C10" s="9"/>
      <c r="D10" s="8"/>
      <c r="E10" s="8"/>
      <c r="F10" s="8"/>
      <c r="G10" s="8"/>
      <c r="H10" s="8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ht="18.75" customHeight="1" spans="1:23">
      <c r="A11" s="11" t="s">
        <v>32</v>
      </c>
      <c r="B11" s="11"/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customHeight="1" spans="1:1">
      <c r="A12" t="s">
        <v>125</v>
      </c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0"/>
  <sheetViews>
    <sheetView showZeros="0" workbookViewId="0">
      <selection activeCell="A10" sqref="A10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19" t="s">
        <v>192</v>
      </c>
      <c r="B1" s="19"/>
      <c r="C1" s="19"/>
      <c r="D1" s="19"/>
      <c r="E1" s="19"/>
      <c r="F1" s="19"/>
      <c r="G1" s="19"/>
      <c r="H1" s="19"/>
      <c r="I1" s="19"/>
      <c r="J1" s="19"/>
    </row>
    <row r="2" ht="45" customHeight="1" spans="1:10">
      <c r="A2" s="29" t="s">
        <v>193</v>
      </c>
      <c r="B2" s="29"/>
      <c r="C2" s="29"/>
      <c r="D2" s="29"/>
      <c r="E2" s="29"/>
      <c r="F2" s="29"/>
      <c r="G2" s="29"/>
      <c r="H2" s="29"/>
      <c r="I2" s="29"/>
      <c r="J2" s="29"/>
    </row>
    <row r="3" ht="20.25" customHeight="1" spans="1:10">
      <c r="A3" s="18" t="str">
        <f>"单位名称："&amp;"玉溪市江川区公路工程质量监督站"</f>
        <v>单位名称：玉溪市江川区公路工程质量监督站</v>
      </c>
      <c r="B3" s="18"/>
      <c r="C3" s="18"/>
      <c r="D3" s="18"/>
      <c r="E3" s="18"/>
      <c r="F3" s="18"/>
      <c r="G3" s="18"/>
      <c r="H3" s="18"/>
      <c r="I3" s="18"/>
      <c r="J3" s="18"/>
    </row>
    <row r="4" ht="20.25" customHeight="1" spans="1:10">
      <c r="A4" s="30" t="s">
        <v>194</v>
      </c>
      <c r="B4" s="30" t="s">
        <v>195</v>
      </c>
      <c r="C4" s="30" t="s">
        <v>196</v>
      </c>
      <c r="D4" s="30" t="s">
        <v>197</v>
      </c>
      <c r="E4" s="30" t="s">
        <v>198</v>
      </c>
      <c r="F4" s="30" t="s">
        <v>199</v>
      </c>
      <c r="G4" s="30" t="s">
        <v>200</v>
      </c>
      <c r="H4" s="30" t="s">
        <v>201</v>
      </c>
      <c r="I4" s="30" t="s">
        <v>202</v>
      </c>
      <c r="J4" s="30" t="s">
        <v>203</v>
      </c>
    </row>
    <row r="5" ht="46.5" customHeight="1" spans="1:10">
      <c r="A5" s="30"/>
      <c r="B5" s="30"/>
      <c r="C5" s="30"/>
      <c r="D5" s="30"/>
      <c r="E5" s="30"/>
      <c r="F5" s="30"/>
      <c r="G5" s="30"/>
      <c r="H5" s="30"/>
      <c r="I5" s="30"/>
      <c r="J5" s="30"/>
    </row>
    <row r="6" ht="20.25" customHeight="1" spans="1:10">
      <c r="A6" s="31">
        <v>1</v>
      </c>
      <c r="B6" s="31">
        <v>2</v>
      </c>
      <c r="C6" s="31">
        <v>3</v>
      </c>
      <c r="D6" s="31">
        <v>4</v>
      </c>
      <c r="E6" s="31">
        <v>5</v>
      </c>
      <c r="F6" s="31">
        <v>6</v>
      </c>
      <c r="G6" s="31">
        <v>7</v>
      </c>
      <c r="H6" s="31">
        <v>8</v>
      </c>
      <c r="I6" s="31">
        <v>9</v>
      </c>
      <c r="J6" s="31">
        <v>10</v>
      </c>
    </row>
    <row r="7" ht="20.25" customHeight="1" spans="1:10">
      <c r="A7" s="22"/>
      <c r="B7" s="22"/>
      <c r="C7" s="22"/>
      <c r="E7" s="36"/>
      <c r="F7" s="36"/>
      <c r="G7" s="36"/>
      <c r="H7" s="36"/>
      <c r="I7" s="36"/>
      <c r="J7" s="36"/>
    </row>
    <row r="8" ht="20.25" customHeight="1" spans="1:10">
      <c r="A8" s="22"/>
      <c r="B8" s="22"/>
      <c r="C8" s="23"/>
      <c r="D8" s="23"/>
      <c r="E8" s="36"/>
      <c r="F8" s="36"/>
      <c r="G8" s="36"/>
      <c r="H8" s="36"/>
      <c r="I8" s="36"/>
      <c r="J8" s="36"/>
    </row>
    <row r="9" ht="20.25" customHeight="1" spans="1:10">
      <c r="A9" s="22"/>
      <c r="B9" s="22"/>
      <c r="C9" s="22"/>
      <c r="D9" s="47"/>
      <c r="E9" s="48"/>
      <c r="F9" s="37"/>
      <c r="G9" s="23"/>
      <c r="H9" s="37"/>
      <c r="I9" s="37"/>
      <c r="J9" s="48"/>
    </row>
    <row r="10" customHeight="1" spans="1:1">
      <c r="A10" t="s">
        <v>125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selection activeCell="A9" sqref="A9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ht="18.75" customHeight="1" spans="1:6">
      <c r="A1" s="1"/>
      <c r="B1" s="1"/>
      <c r="C1" s="1"/>
      <c r="D1" s="1"/>
      <c r="E1" s="1"/>
      <c r="F1" s="40" t="s">
        <v>204</v>
      </c>
    </row>
    <row r="2" ht="37.5" customHeight="1" spans="1:6">
      <c r="A2" s="3" t="s">
        <v>205</v>
      </c>
      <c r="B2" s="3"/>
      <c r="C2" s="3"/>
      <c r="D2" s="3"/>
      <c r="E2" s="3"/>
      <c r="F2" s="3"/>
    </row>
    <row r="3" ht="18.75" customHeight="1" spans="1:6">
      <c r="A3" s="41" t="str">
        <f>"单位名称："&amp;"玉溪市江川区公路工程质量监督站"</f>
        <v>单位名称：玉溪市江川区公路工程质量监督站</v>
      </c>
      <c r="B3" s="41"/>
      <c r="C3" s="41"/>
      <c r="D3" s="42"/>
      <c r="E3" s="42"/>
      <c r="F3" s="43" t="s">
        <v>29</v>
      </c>
    </row>
    <row r="4" ht="18.75" customHeight="1" spans="1:6">
      <c r="A4" s="12" t="s">
        <v>128</v>
      </c>
      <c r="B4" s="12" t="s">
        <v>59</v>
      </c>
      <c r="C4" s="12" t="s">
        <v>60</v>
      </c>
      <c r="D4" s="44" t="s">
        <v>206</v>
      </c>
      <c r="E4" s="44"/>
      <c r="F4" s="44"/>
    </row>
    <row r="5" ht="18.75" customHeight="1" spans="1:6">
      <c r="A5" s="12" t="s">
        <v>59</v>
      </c>
      <c r="B5" s="12" t="s">
        <v>59</v>
      </c>
      <c r="C5" s="12" t="s">
        <v>60</v>
      </c>
      <c r="D5" s="44" t="s">
        <v>34</v>
      </c>
      <c r="E5" s="44" t="s">
        <v>63</v>
      </c>
      <c r="F5" s="44" t="s">
        <v>64</v>
      </c>
    </row>
    <row r="6" ht="18.75" customHeight="1" spans="1:6">
      <c r="A6" s="13" t="s">
        <v>46</v>
      </c>
      <c r="B6" s="13">
        <v>2</v>
      </c>
      <c r="C6" s="13">
        <v>3</v>
      </c>
      <c r="D6" s="13" t="s">
        <v>49</v>
      </c>
      <c r="E6" s="13" t="s">
        <v>50</v>
      </c>
      <c r="F6" s="13" t="s">
        <v>51</v>
      </c>
    </row>
    <row r="7" ht="20.25" customHeight="1" spans="1:6">
      <c r="A7" s="15"/>
      <c r="B7" s="15"/>
      <c r="C7" s="15"/>
      <c r="D7" s="16"/>
      <c r="E7" s="16"/>
      <c r="F7" s="16"/>
    </row>
    <row r="8" ht="20.25" customHeight="1" spans="1:6">
      <c r="A8" s="45" t="s">
        <v>99</v>
      </c>
      <c r="B8" s="45"/>
      <c r="C8" s="45"/>
      <c r="D8" s="46"/>
      <c r="E8" s="46"/>
      <c r="F8" s="46"/>
    </row>
    <row r="9" customHeight="1" spans="1:1">
      <c r="A9" t="s">
        <v>125</v>
      </c>
    </row>
  </sheetData>
  <mergeCells count="7">
    <mergeCell ref="A2:F2"/>
    <mergeCell ref="A3:C3"/>
    <mergeCell ref="D4:F4"/>
    <mergeCell ref="A8:C8"/>
    <mergeCell ref="A4:A5"/>
    <mergeCell ref="B4:B5"/>
    <mergeCell ref="C4:C5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0"/>
  <sheetViews>
    <sheetView showZeros="0" tabSelected="1" workbookViewId="0">
      <selection activeCell="D20" sqref="D20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19" t="s">
        <v>207</v>
      </c>
    </row>
    <row r="2" ht="45" customHeight="1" spans="1:17">
      <c r="A2" s="29" t="s">
        <v>208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8"/>
      <c r="O2" s="38"/>
      <c r="P2" s="38"/>
      <c r="Q2" s="38"/>
    </row>
    <row r="3" ht="20.25" customHeight="1" spans="1:17">
      <c r="A3" s="18" t="str">
        <f>"单位名称："&amp;"玉溪市江川区公路工程质量监督站"</f>
        <v>单位名称：玉溪市江川区公路工程质量监督站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9" t="s">
        <v>29</v>
      </c>
    </row>
    <row r="4" ht="20.25" customHeight="1" spans="1:17">
      <c r="A4" s="21" t="s">
        <v>209</v>
      </c>
      <c r="B4" s="21" t="s">
        <v>210</v>
      </c>
      <c r="C4" s="21" t="s">
        <v>211</v>
      </c>
      <c r="D4" s="21" t="s">
        <v>212</v>
      </c>
      <c r="E4" s="21" t="s">
        <v>213</v>
      </c>
      <c r="F4" s="21" t="s">
        <v>214</v>
      </c>
      <c r="G4" s="21" t="s">
        <v>135</v>
      </c>
      <c r="H4" s="21"/>
      <c r="I4" s="21"/>
      <c r="J4" s="21"/>
      <c r="K4" s="21"/>
      <c r="L4" s="21"/>
      <c r="M4" s="21"/>
      <c r="N4" s="21"/>
      <c r="O4" s="21"/>
      <c r="P4" s="21"/>
      <c r="Q4" s="21"/>
    </row>
    <row r="5" ht="20.25" customHeight="1" spans="1:17">
      <c r="A5" s="21" t="s">
        <v>215</v>
      </c>
      <c r="B5" s="21" t="s">
        <v>210</v>
      </c>
      <c r="C5" s="21" t="s">
        <v>211</v>
      </c>
      <c r="D5" s="21" t="s">
        <v>212</v>
      </c>
      <c r="E5" s="21" t="s">
        <v>213</v>
      </c>
      <c r="F5" s="21" t="s">
        <v>214</v>
      </c>
      <c r="G5" s="21" t="s">
        <v>32</v>
      </c>
      <c r="H5" s="21" t="s">
        <v>35</v>
      </c>
      <c r="I5" s="21" t="s">
        <v>216</v>
      </c>
      <c r="J5" s="21" t="s">
        <v>217</v>
      </c>
      <c r="K5" s="21" t="s">
        <v>38</v>
      </c>
      <c r="L5" s="21" t="s">
        <v>218</v>
      </c>
      <c r="M5" s="21" t="s">
        <v>62</v>
      </c>
      <c r="N5" s="21"/>
      <c r="O5" s="21"/>
      <c r="P5" s="21"/>
      <c r="Q5" s="21"/>
    </row>
    <row r="6" ht="32.4" customHeight="1" spans="1:17">
      <c r="A6" s="21"/>
      <c r="B6" s="21"/>
      <c r="C6" s="21"/>
      <c r="D6" s="21"/>
      <c r="E6" s="21"/>
      <c r="F6" s="21"/>
      <c r="G6" s="21"/>
      <c r="H6" s="21" t="s">
        <v>34</v>
      </c>
      <c r="I6" s="21"/>
      <c r="J6" s="21"/>
      <c r="K6" s="21"/>
      <c r="L6" s="21" t="s">
        <v>34</v>
      </c>
      <c r="M6" s="21" t="s">
        <v>41</v>
      </c>
      <c r="N6" s="21" t="s">
        <v>42</v>
      </c>
      <c r="O6" s="39" t="s">
        <v>43</v>
      </c>
      <c r="P6" s="39" t="s">
        <v>44</v>
      </c>
      <c r="Q6" s="39" t="s">
        <v>45</v>
      </c>
    </row>
    <row r="7" ht="20.25" customHeight="1" spans="1:17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1">
        <v>16</v>
      </c>
      <c r="Q7" s="31">
        <v>17</v>
      </c>
    </row>
    <row r="8" ht="20.25" customHeight="1" spans="1:17">
      <c r="A8" s="35" t="s">
        <v>168</v>
      </c>
      <c r="B8" s="22"/>
      <c r="C8" s="22"/>
      <c r="D8" s="36"/>
      <c r="E8" s="36"/>
      <c r="F8" s="36"/>
      <c r="G8" s="36">
        <v>2000</v>
      </c>
      <c r="H8" s="36">
        <v>2000</v>
      </c>
      <c r="I8" s="36"/>
      <c r="J8" s="32"/>
      <c r="K8" s="32"/>
      <c r="L8" s="36"/>
      <c r="M8" s="36"/>
      <c r="N8" s="36"/>
      <c r="O8" s="36"/>
      <c r="P8" s="36"/>
      <c r="Q8" s="36"/>
    </row>
    <row r="9" ht="20.25" customHeight="1" spans="1:17">
      <c r="A9" s="22"/>
      <c r="B9" s="22" t="s">
        <v>219</v>
      </c>
      <c r="C9" s="22" t="str">
        <f>"A05040101"&amp;"  "&amp;"复印纸"</f>
        <v>A05040101  复印纸</v>
      </c>
      <c r="D9" s="37" t="s">
        <v>220</v>
      </c>
      <c r="E9" s="23" t="s">
        <v>221</v>
      </c>
      <c r="F9" s="36"/>
      <c r="G9" s="36">
        <v>2000</v>
      </c>
      <c r="H9" s="32">
        <v>2000</v>
      </c>
      <c r="I9" s="32"/>
      <c r="J9" s="32"/>
      <c r="K9" s="32"/>
      <c r="L9" s="36"/>
      <c r="M9" s="36"/>
      <c r="N9" s="36"/>
      <c r="O9" s="36"/>
      <c r="P9" s="36"/>
      <c r="Q9" s="36"/>
    </row>
    <row r="10" ht="20.25" customHeight="1" spans="1:17">
      <c r="A10" s="23" t="s">
        <v>32</v>
      </c>
      <c r="B10" s="23"/>
      <c r="C10" s="23"/>
      <c r="D10" s="37"/>
      <c r="E10" s="37"/>
      <c r="F10" s="36"/>
      <c r="G10" s="36">
        <v>2000</v>
      </c>
      <c r="H10" s="36">
        <v>2000</v>
      </c>
      <c r="I10" s="36"/>
      <c r="J10" s="36"/>
      <c r="K10" s="36"/>
      <c r="L10" s="36"/>
      <c r="M10" s="36"/>
      <c r="N10" s="36"/>
      <c r="O10" s="36"/>
      <c r="P10" s="36"/>
      <c r="Q10" s="36"/>
    </row>
  </sheetData>
  <mergeCells count="17">
    <mergeCell ref="A1:M1"/>
    <mergeCell ref="A2:Q2"/>
    <mergeCell ref="A3:M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workbookViewId="0">
      <selection activeCell="A11" sqref="A11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3" width="28.4166666666667" customWidth="1"/>
    <col min="4" max="4" width="16.2833333333333" customWidth="1"/>
    <col min="5" max="9" width="16.4166666666667" customWidth="1"/>
    <col min="10" max="14" width="16.2833333333333" customWidth="1"/>
  </cols>
  <sheetData>
    <row r="1" customHeight="1" spans="1:14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 t="s">
        <v>222</v>
      </c>
    </row>
    <row r="2" ht="45" customHeight="1" spans="1:14">
      <c r="A2" s="29" t="s">
        <v>223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0.25" customHeight="1" spans="1:14">
      <c r="A3" s="18" t="str">
        <f>"单位名称："&amp;"玉溪市江川区公路工程质量监督站"</f>
        <v>单位名称：玉溪市江川区公路工程质量监督站</v>
      </c>
      <c r="B3" s="18"/>
      <c r="C3" s="18"/>
      <c r="D3" s="18"/>
      <c r="E3" s="18"/>
      <c r="F3" s="18"/>
      <c r="G3" s="18"/>
      <c r="H3" s="18"/>
      <c r="I3" s="19"/>
      <c r="J3" s="19"/>
      <c r="K3" s="19"/>
      <c r="L3" s="19"/>
      <c r="M3" s="19"/>
      <c r="N3" s="19" t="s">
        <v>29</v>
      </c>
    </row>
    <row r="4" ht="27.15" customHeight="1" spans="1:14">
      <c r="A4" s="30" t="s">
        <v>209</v>
      </c>
      <c r="B4" s="30" t="s">
        <v>224</v>
      </c>
      <c r="C4" s="30" t="s">
        <v>225</v>
      </c>
      <c r="D4" s="30" t="s">
        <v>135</v>
      </c>
      <c r="E4" s="30"/>
      <c r="F4" s="30"/>
      <c r="G4" s="30"/>
      <c r="H4" s="30"/>
      <c r="I4" s="30"/>
      <c r="J4" s="30"/>
      <c r="K4" s="30"/>
      <c r="L4" s="30"/>
      <c r="M4" s="30"/>
      <c r="N4" s="30"/>
    </row>
    <row r="5" ht="23.4" customHeight="1" spans="1:14">
      <c r="A5" s="30" t="s">
        <v>215</v>
      </c>
      <c r="B5" s="30"/>
      <c r="C5" s="30" t="s">
        <v>226</v>
      </c>
      <c r="D5" s="30" t="s">
        <v>32</v>
      </c>
      <c r="E5" s="30" t="s">
        <v>35</v>
      </c>
      <c r="F5" s="30" t="s">
        <v>216</v>
      </c>
      <c r="G5" s="30" t="s">
        <v>217</v>
      </c>
      <c r="H5" s="30" t="s">
        <v>38</v>
      </c>
      <c r="I5" s="30" t="s">
        <v>218</v>
      </c>
      <c r="J5" s="30"/>
      <c r="K5" s="30"/>
      <c r="L5" s="30"/>
      <c r="M5" s="30"/>
      <c r="N5" s="30"/>
    </row>
    <row r="6" ht="28.65" customHeight="1" spans="1:14">
      <c r="A6" s="30"/>
      <c r="B6" s="30"/>
      <c r="C6" s="30"/>
      <c r="D6" s="30"/>
      <c r="E6" s="30" t="s">
        <v>34</v>
      </c>
      <c r="F6" s="30"/>
      <c r="G6" s="30"/>
      <c r="H6" s="30"/>
      <c r="I6" s="30" t="s">
        <v>34</v>
      </c>
      <c r="J6" s="30" t="s">
        <v>41</v>
      </c>
      <c r="K6" s="30" t="s">
        <v>42</v>
      </c>
      <c r="L6" s="33" t="s">
        <v>43</v>
      </c>
      <c r="M6" s="33" t="s">
        <v>44</v>
      </c>
      <c r="N6" s="33" t="s">
        <v>45</v>
      </c>
    </row>
    <row r="7" ht="20.25" customHeight="1" spans="1:14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</row>
    <row r="8" ht="20.25" customHeight="1" spans="1:14">
      <c r="A8" s="22"/>
      <c r="B8" s="22"/>
      <c r="C8" s="2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ht="20.25" customHeight="1" spans="1:14">
      <c r="A9" s="22"/>
      <c r="B9" s="22"/>
      <c r="C9" s="2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ht="20.25" customHeight="1" spans="1:14">
      <c r="A10" s="23" t="s">
        <v>32</v>
      </c>
      <c r="B10" s="23"/>
      <c r="C10" s="23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customHeight="1" spans="1:1">
      <c r="A11" t="s">
        <v>125</v>
      </c>
    </row>
  </sheetData>
  <mergeCells count="14">
    <mergeCell ref="A1:I1"/>
    <mergeCell ref="A2:N2"/>
    <mergeCell ref="A3:H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9"/>
  <sheetViews>
    <sheetView showZeros="0" workbookViewId="0">
      <selection activeCell="A9" sqref="A9"/>
    </sheetView>
  </sheetViews>
  <sheetFormatPr defaultColWidth="8.85" defaultRowHeight="15" customHeight="1"/>
  <cols>
    <col min="1" max="1" width="37.1416666666667" customWidth="1"/>
    <col min="2" max="11" width="17.1416666666667" customWidth="1"/>
  </cols>
  <sheetData>
    <row r="1" ht="24.15" customHeight="1" spans="1:11">
      <c r="A1" s="18"/>
      <c r="B1" s="18"/>
      <c r="C1" s="18"/>
      <c r="D1" s="18"/>
      <c r="E1" s="18"/>
      <c r="F1" s="18"/>
      <c r="G1" s="18"/>
      <c r="H1" s="18"/>
      <c r="I1" s="18"/>
      <c r="J1" s="18"/>
      <c r="K1" s="19" t="s">
        <v>227</v>
      </c>
    </row>
    <row r="2" ht="45.15" customHeight="1" spans="1:11">
      <c r="A2" s="24" t="s">
        <v>228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ht="18.75" customHeight="1" spans="1:11">
      <c r="A3" s="18" t="str">
        <f>"单位名称："&amp;"玉溪市江川区公路工程质量监督站"</f>
        <v>单位名称：玉溪市江川区公路工程质量监督站</v>
      </c>
      <c r="B3" s="18"/>
      <c r="C3" s="18"/>
      <c r="D3" s="18"/>
      <c r="E3" s="18"/>
      <c r="F3" s="18"/>
      <c r="G3" s="18"/>
      <c r="H3" s="18"/>
      <c r="I3" s="18"/>
      <c r="J3" s="18"/>
      <c r="K3" s="19" t="s">
        <v>29</v>
      </c>
    </row>
    <row r="4" ht="22.5" customHeight="1" spans="1:11">
      <c r="A4" s="27" t="s">
        <v>229</v>
      </c>
      <c r="B4" s="27" t="s">
        <v>135</v>
      </c>
      <c r="C4" s="27"/>
      <c r="D4" s="27"/>
      <c r="E4" s="27" t="s">
        <v>230</v>
      </c>
      <c r="F4" s="27"/>
      <c r="G4" s="27"/>
      <c r="H4" s="27"/>
      <c r="I4" s="27"/>
      <c r="J4" s="27"/>
      <c r="K4" s="27"/>
    </row>
    <row r="5" ht="22.5" customHeight="1" spans="1:11">
      <c r="A5" s="27"/>
      <c r="B5" s="27" t="s">
        <v>32</v>
      </c>
      <c r="C5" s="27" t="s">
        <v>35</v>
      </c>
      <c r="D5" s="27" t="s">
        <v>216</v>
      </c>
      <c r="E5" s="28" t="s">
        <v>231</v>
      </c>
      <c r="F5" s="28" t="s">
        <v>232</v>
      </c>
      <c r="G5" s="28" t="s">
        <v>233</v>
      </c>
      <c r="H5" s="28" t="s">
        <v>234</v>
      </c>
      <c r="I5" s="28" t="s">
        <v>235</v>
      </c>
      <c r="J5" s="28" t="s">
        <v>236</v>
      </c>
      <c r="K5" s="28" t="s">
        <v>237</v>
      </c>
    </row>
    <row r="6" ht="18.75" customHeight="1" spans="1:11">
      <c r="A6" s="23" t="s">
        <v>46</v>
      </c>
      <c r="B6" s="23" t="s">
        <v>47</v>
      </c>
      <c r="C6" s="23" t="s">
        <v>48</v>
      </c>
      <c r="D6" s="23" t="s">
        <v>49</v>
      </c>
      <c r="E6" s="23" t="s">
        <v>50</v>
      </c>
      <c r="F6" s="23" t="s">
        <v>51</v>
      </c>
      <c r="G6" s="23" t="s">
        <v>52</v>
      </c>
      <c r="H6" s="23" t="s">
        <v>53</v>
      </c>
      <c r="I6" s="23" t="s">
        <v>54</v>
      </c>
      <c r="J6" s="23" t="s">
        <v>70</v>
      </c>
      <c r="K6" s="23" t="s">
        <v>238</v>
      </c>
    </row>
    <row r="7" ht="18.7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18.75" customHeight="1" spans="1:1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1:1">
      <c r="A9" t="s">
        <v>125</v>
      </c>
    </row>
  </sheetData>
  <mergeCells count="5">
    <mergeCell ref="A2:K2"/>
    <mergeCell ref="A3:C3"/>
    <mergeCell ref="B4:D4"/>
    <mergeCell ref="E4:K4"/>
    <mergeCell ref="A4:A5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selection activeCell="A8" sqref="A8"/>
    </sheetView>
  </sheetViews>
  <sheetFormatPr defaultColWidth="8.85" defaultRowHeight="15" customHeight="1" outlineLevelRow="7"/>
  <cols>
    <col min="1" max="10" width="28.575" customWidth="1"/>
  </cols>
  <sheetData>
    <row r="1" ht="18.75" customHeight="1" spans="1:10">
      <c r="A1" s="18"/>
      <c r="B1" s="18"/>
      <c r="C1" s="18"/>
      <c r="D1" s="18"/>
      <c r="E1" s="18"/>
      <c r="F1" s="18"/>
      <c r="G1" s="18"/>
      <c r="H1" s="18"/>
      <c r="I1" s="18"/>
      <c r="J1" s="19" t="s">
        <v>239</v>
      </c>
    </row>
    <row r="2" ht="52.05" customHeight="1" spans="1:10">
      <c r="A2" s="24" t="s">
        <v>240</v>
      </c>
      <c r="B2" s="25"/>
      <c r="C2" s="25"/>
      <c r="D2" s="25"/>
      <c r="E2" s="25"/>
      <c r="F2" s="25"/>
      <c r="G2" s="25"/>
      <c r="H2" s="25"/>
      <c r="I2" s="25"/>
      <c r="J2" s="25"/>
    </row>
    <row r="3" ht="21.3" customHeight="1" spans="1:10">
      <c r="A3" s="18" t="str">
        <f>"单位名称："&amp;"玉溪市江川区公路工程质量监督站"</f>
        <v>单位名称：玉溪市江川区公路工程质量监督站</v>
      </c>
      <c r="B3" s="18"/>
      <c r="C3" s="18"/>
      <c r="D3" s="26"/>
      <c r="E3" s="26"/>
      <c r="F3" s="26"/>
      <c r="G3" s="26"/>
      <c r="H3" s="26"/>
      <c r="I3" s="26"/>
      <c r="J3" s="26"/>
    </row>
    <row r="4" ht="27.15" customHeight="1" spans="1:10">
      <c r="A4" s="21" t="s">
        <v>229</v>
      </c>
      <c r="B4" s="21" t="s">
        <v>195</v>
      </c>
      <c r="C4" s="21" t="s">
        <v>196</v>
      </c>
      <c r="D4" s="21" t="s">
        <v>197</v>
      </c>
      <c r="E4" s="21" t="s">
        <v>198</v>
      </c>
      <c r="F4" s="21" t="s">
        <v>199</v>
      </c>
      <c r="G4" s="21" t="s">
        <v>200</v>
      </c>
      <c r="H4" s="21" t="s">
        <v>201</v>
      </c>
      <c r="I4" s="21" t="s">
        <v>202</v>
      </c>
      <c r="J4" s="21" t="s">
        <v>203</v>
      </c>
    </row>
    <row r="5" ht="18.75" customHeight="1" spans="1:10">
      <c r="A5" s="21" t="s">
        <v>46</v>
      </c>
      <c r="B5" s="21" t="s">
        <v>47</v>
      </c>
      <c r="C5" s="21" t="s">
        <v>48</v>
      </c>
      <c r="D5" s="21" t="s">
        <v>49</v>
      </c>
      <c r="E5" s="21" t="s">
        <v>50</v>
      </c>
      <c r="F5" s="21" t="s">
        <v>51</v>
      </c>
      <c r="G5" s="21" t="s">
        <v>52</v>
      </c>
      <c r="H5" s="21" t="s">
        <v>53</v>
      </c>
      <c r="I5" s="21" t="s">
        <v>54</v>
      </c>
      <c r="J5" s="21" t="s">
        <v>70</v>
      </c>
    </row>
    <row r="6" ht="18.75" customHeight="1" spans="1:10">
      <c r="A6" s="22"/>
      <c r="B6" s="22"/>
      <c r="C6" s="22"/>
      <c r="D6" s="22"/>
      <c r="E6" s="22"/>
      <c r="F6" s="22"/>
      <c r="G6" s="22"/>
      <c r="H6" s="22"/>
      <c r="I6" s="22"/>
      <c r="J6" s="22"/>
    </row>
    <row r="7" ht="18.75" customHeight="1" spans="1:10">
      <c r="A7" s="22"/>
      <c r="B7" s="22"/>
      <c r="C7" s="22"/>
      <c r="D7" s="22"/>
      <c r="E7" s="22"/>
      <c r="F7" s="22"/>
      <c r="G7" s="22"/>
      <c r="H7" s="22"/>
      <c r="I7" s="22"/>
      <c r="J7" s="22"/>
    </row>
    <row r="8" customHeight="1" spans="1:1">
      <c r="A8" t="s">
        <v>125</v>
      </c>
    </row>
  </sheetData>
  <mergeCells count="2">
    <mergeCell ref="A2:J2"/>
    <mergeCell ref="A3:C3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8"/>
  <sheetViews>
    <sheetView showZeros="0" workbookViewId="0">
      <selection activeCell="A8" sqref="A8"/>
    </sheetView>
  </sheetViews>
  <sheetFormatPr defaultColWidth="8.85" defaultRowHeight="15" customHeight="1" outlineLevelRow="7" outlineLevelCol="7"/>
  <cols>
    <col min="1" max="8" width="28.575" customWidth="1"/>
  </cols>
  <sheetData>
    <row r="1" ht="18.75" customHeight="1" spans="1:8">
      <c r="A1" s="18"/>
      <c r="B1" s="18"/>
      <c r="C1" s="18"/>
      <c r="D1" s="18"/>
      <c r="E1" s="18"/>
      <c r="F1" s="18"/>
      <c r="G1" s="18"/>
      <c r="H1" s="19" t="s">
        <v>241</v>
      </c>
    </row>
    <row r="2" ht="41.4" customHeight="1" spans="1:8">
      <c r="A2" s="20" t="s">
        <v>242</v>
      </c>
      <c r="B2" s="20"/>
      <c r="C2" s="20"/>
      <c r="D2" s="20"/>
      <c r="E2" s="20"/>
      <c r="F2" s="20"/>
      <c r="G2" s="20"/>
      <c r="H2" s="20"/>
    </row>
    <row r="3" ht="18.75" customHeight="1" spans="1:8">
      <c r="A3" s="18" t="str">
        <f>"单位名称："&amp;"玉溪市江川区公路工程质量监督站"</f>
        <v>单位名称：玉溪市江川区公路工程质量监督站</v>
      </c>
      <c r="B3" s="18"/>
      <c r="C3" s="18"/>
      <c r="D3" s="18"/>
      <c r="E3" s="18"/>
      <c r="F3" s="18"/>
      <c r="G3" s="18"/>
      <c r="H3" s="18"/>
    </row>
    <row r="4" ht="18.75" customHeight="1" spans="1:8">
      <c r="A4" s="21" t="s">
        <v>128</v>
      </c>
      <c r="B4" s="21" t="s">
        <v>243</v>
      </c>
      <c r="C4" s="21" t="s">
        <v>244</v>
      </c>
      <c r="D4" s="21" t="s">
        <v>245</v>
      </c>
      <c r="E4" s="21" t="s">
        <v>212</v>
      </c>
      <c r="F4" s="21" t="s">
        <v>246</v>
      </c>
      <c r="G4" s="21"/>
      <c r="H4" s="21"/>
    </row>
    <row r="5" ht="18.75" customHeight="1" spans="1:8">
      <c r="A5" s="21"/>
      <c r="B5" s="21"/>
      <c r="C5" s="21"/>
      <c r="D5" s="21"/>
      <c r="E5" s="21"/>
      <c r="F5" s="21" t="s">
        <v>213</v>
      </c>
      <c r="G5" s="21" t="s">
        <v>247</v>
      </c>
      <c r="H5" s="21" t="s">
        <v>248</v>
      </c>
    </row>
    <row r="6" ht="18.75" customHeight="1" spans="1:8">
      <c r="A6" s="21" t="s">
        <v>46</v>
      </c>
      <c r="B6" s="21" t="s">
        <v>47</v>
      </c>
      <c r="C6" s="21" t="s">
        <v>48</v>
      </c>
      <c r="D6" s="21" t="s">
        <v>49</v>
      </c>
      <c r="E6" s="21" t="s">
        <v>50</v>
      </c>
      <c r="F6" s="21" t="s">
        <v>51</v>
      </c>
      <c r="G6" s="21" t="s">
        <v>52</v>
      </c>
      <c r="H6" s="21" t="s">
        <v>53</v>
      </c>
    </row>
    <row r="7" ht="18.75" customHeight="1" spans="1:8">
      <c r="A7" s="22"/>
      <c r="B7" s="22"/>
      <c r="C7" s="22"/>
      <c r="D7" s="22"/>
      <c r="E7" s="23"/>
      <c r="F7" s="23"/>
      <c r="G7" s="16"/>
      <c r="H7" s="16"/>
    </row>
    <row r="8" customHeight="1" spans="1:1">
      <c r="A8" t="s">
        <v>125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selection activeCell="A11" sqref="A11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ht="18.75" customHeight="1" spans="1:11">
      <c r="A1" s="1"/>
      <c r="B1" s="1"/>
      <c r="C1" s="1"/>
      <c r="D1" s="1"/>
      <c r="E1" s="1"/>
      <c r="F1" s="1"/>
      <c r="G1" s="1"/>
      <c r="H1" s="2"/>
      <c r="I1" s="2"/>
      <c r="J1" s="2"/>
      <c r="K1" s="2" t="s">
        <v>249</v>
      </c>
    </row>
    <row r="2" ht="45" customHeight="1" spans="1:11">
      <c r="A2" s="3" t="s">
        <v>250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.75" customHeight="1" spans="1:11">
      <c r="A3" s="4" t="str">
        <f>"单位名称："&amp;"玉溪市江川区公路工程质量监督站"</f>
        <v>单位名称：玉溪市江川区公路工程质量监督站</v>
      </c>
      <c r="B3" s="4"/>
      <c r="C3" s="4"/>
      <c r="D3" s="4"/>
      <c r="E3" s="4"/>
      <c r="F3" s="4"/>
      <c r="G3" s="4"/>
      <c r="H3" s="5"/>
      <c r="I3" s="5"/>
      <c r="J3" s="5"/>
      <c r="K3" s="5" t="s">
        <v>29</v>
      </c>
    </row>
    <row r="4" ht="18.75" customHeight="1" spans="1:11">
      <c r="A4" s="12" t="s">
        <v>187</v>
      </c>
      <c r="B4" s="12" t="s">
        <v>130</v>
      </c>
      <c r="C4" s="12" t="s">
        <v>188</v>
      </c>
      <c r="D4" s="12" t="s">
        <v>131</v>
      </c>
      <c r="E4" s="12" t="s">
        <v>132</v>
      </c>
      <c r="F4" s="12" t="s">
        <v>189</v>
      </c>
      <c r="G4" s="12" t="s">
        <v>134</v>
      </c>
      <c r="H4" s="12" t="s">
        <v>32</v>
      </c>
      <c r="I4" s="12" t="s">
        <v>251</v>
      </c>
      <c r="J4" s="12"/>
      <c r="K4" s="12"/>
    </row>
    <row r="5" ht="18.75" customHeight="1" spans="1:11">
      <c r="A5" s="12"/>
      <c r="B5" s="12"/>
      <c r="C5" s="12"/>
      <c r="D5" s="12"/>
      <c r="E5" s="12"/>
      <c r="F5" s="12"/>
      <c r="G5" s="12"/>
      <c r="H5" s="12"/>
      <c r="I5" s="12" t="s">
        <v>35</v>
      </c>
      <c r="J5" s="12" t="s">
        <v>36</v>
      </c>
      <c r="K5" s="12" t="s">
        <v>37</v>
      </c>
    </row>
    <row r="6" ht="22.65" customHeight="1" spans="1:1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ht="18.75" customHeight="1" spans="1:11">
      <c r="A7" s="13" t="s">
        <v>46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</row>
    <row r="8" ht="20.25" customHeight="1" spans="1:11">
      <c r="A8" s="14"/>
      <c r="B8" s="15"/>
      <c r="C8" s="14"/>
      <c r="D8" s="14"/>
      <c r="E8" s="14"/>
      <c r="F8" s="14"/>
      <c r="G8" s="14"/>
      <c r="H8" s="16"/>
      <c r="I8" s="16"/>
      <c r="J8" s="16"/>
      <c r="K8" s="16"/>
    </row>
    <row r="9" ht="20.25" customHeight="1" spans="1:11">
      <c r="A9" s="14"/>
      <c r="B9" s="15"/>
      <c r="C9" s="14"/>
      <c r="D9" s="14"/>
      <c r="E9" s="14"/>
      <c r="F9" s="14"/>
      <c r="G9" s="14"/>
      <c r="H9" s="16"/>
      <c r="I9" s="16"/>
      <c r="J9" s="16"/>
      <c r="K9" s="16"/>
    </row>
    <row r="10" ht="20.25" customHeight="1" spans="1:11">
      <c r="A10" s="17" t="s">
        <v>32</v>
      </c>
      <c r="B10" s="17"/>
      <c r="C10" s="17"/>
      <c r="D10" s="17"/>
      <c r="E10" s="17"/>
      <c r="F10" s="17"/>
      <c r="G10" s="17"/>
      <c r="H10" s="16"/>
      <c r="I10" s="16"/>
      <c r="J10" s="16"/>
      <c r="K10" s="16"/>
    </row>
    <row r="11" customHeight="1" spans="1:1">
      <c r="A11" t="s">
        <v>125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0"/>
  <sheetViews>
    <sheetView showZeros="0" workbookViewId="0">
      <selection activeCell="K28" sqref="K28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ht="18.75" customHeight="1" spans="1:7">
      <c r="A1" s="1"/>
      <c r="B1" s="1"/>
      <c r="C1" s="1"/>
      <c r="D1" s="1"/>
      <c r="E1" s="2"/>
      <c r="F1" s="2"/>
      <c r="G1" s="2" t="s">
        <v>252</v>
      </c>
    </row>
    <row r="2" ht="45" customHeight="1" spans="1:7">
      <c r="A2" s="3" t="s">
        <v>253</v>
      </c>
      <c r="B2" s="3"/>
      <c r="C2" s="3"/>
      <c r="D2" s="3"/>
      <c r="E2" s="3"/>
      <c r="F2" s="3"/>
      <c r="G2" s="3"/>
    </row>
    <row r="3" ht="24.15" customHeight="1" spans="1:7">
      <c r="A3" s="4" t="str">
        <f>"单位名称："&amp;"玉溪市江川区公路工程质量监督站"</f>
        <v>单位名称：玉溪市江川区公路工程质量监督站</v>
      </c>
      <c r="B3" s="4"/>
      <c r="C3" s="4"/>
      <c r="D3" s="4"/>
      <c r="E3" s="5"/>
      <c r="F3" s="5"/>
      <c r="G3" s="5" t="s">
        <v>29</v>
      </c>
    </row>
    <row r="4" ht="18.75" customHeight="1" spans="1:7">
      <c r="A4" s="6" t="s">
        <v>188</v>
      </c>
      <c r="B4" s="6" t="s">
        <v>187</v>
      </c>
      <c r="C4" s="6" t="s">
        <v>130</v>
      </c>
      <c r="D4" s="6" t="s">
        <v>254</v>
      </c>
      <c r="E4" s="6" t="s">
        <v>35</v>
      </c>
      <c r="F4" s="6"/>
      <c r="G4" s="6"/>
    </row>
    <row r="5" ht="18.75" customHeight="1" spans="1:7">
      <c r="A5" s="6"/>
      <c r="B5" s="6"/>
      <c r="C5" s="6"/>
      <c r="D5" s="6"/>
      <c r="E5" s="6">
        <v>2025</v>
      </c>
      <c r="F5" s="6">
        <v>2026</v>
      </c>
      <c r="G5" s="6">
        <v>2027</v>
      </c>
    </row>
    <row r="6" ht="22.65" customHeight="1" spans="1:7">
      <c r="A6" s="6"/>
      <c r="B6" s="6"/>
      <c r="C6" s="6"/>
      <c r="D6" s="6"/>
      <c r="E6" s="6"/>
      <c r="F6" s="6"/>
      <c r="G6" s="6"/>
    </row>
    <row r="7" ht="18.75" customHeight="1" spans="1:7">
      <c r="A7" s="7" t="s">
        <v>46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ht="20.25" customHeight="1" spans="1:7">
      <c r="A8" s="8"/>
      <c r="B8" s="8"/>
      <c r="C8" s="9"/>
      <c r="D8" s="8"/>
      <c r="E8" s="10"/>
      <c r="F8" s="10"/>
      <c r="G8" s="10"/>
    </row>
    <row r="9" ht="20.25" customHeight="1" spans="1:7">
      <c r="A9" s="11" t="s">
        <v>32</v>
      </c>
      <c r="B9" s="11"/>
      <c r="C9" s="11"/>
      <c r="D9" s="11"/>
      <c r="E9" s="10"/>
      <c r="F9" s="10"/>
      <c r="G9" s="10"/>
    </row>
    <row r="10" customHeight="1" spans="1:1">
      <c r="A10" t="s">
        <v>125</v>
      </c>
    </row>
  </sheetData>
  <mergeCells count="11">
    <mergeCell ref="A2:G2"/>
    <mergeCell ref="A3:D3"/>
    <mergeCell ref="E4:G4"/>
    <mergeCell ref="A9:D9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罗婷月</cp:lastModifiedBy>
  <dcterms:created xsi:type="dcterms:W3CDTF">2025-04-24T04:36:00Z</dcterms:created>
  <dcterms:modified xsi:type="dcterms:W3CDTF">2025-05-12T07:14:35Z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D7D0D4B1D17D411B864D0D69A40A7F16_12</vt:lpwstr>
  </property>
  <property fmtid="{D5CDD505-2E9C-101B-9397-08002B2CF9AE}" pid="3" name="KSOProductBuildVer">
    <vt:lpwstr>2052-12.1.0.17140</vt:lpwstr>
  </property>
</Properties>
</file>