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<sst xmlns="http://schemas.openxmlformats.org/spreadsheetml/2006/main" count="942" uniqueCount="380">
  <si>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</si>
  <si>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</si>
  <si>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</si>
  <si>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</si>
  <si>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</si>
  <si>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</si>
  <si>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</si>
  <si>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</si>
  <si>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</si>
  <si>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</si>
  <si>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</si>
  <si>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</si>
  <si>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</si>
  <si>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</si>
  <si>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</si>
  <si>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</si>
  <si>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</si>
  <si>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</si>
  <si>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</si>
  <si>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</si>
  <si>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</si>
  <si>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</si>
  <si>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</si>
  <si>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</si>
  <si>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</si>
  <si>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</si>
  <si>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</si>
  <si>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</si>
  <si>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</si>
  <si>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</si>
  <si>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</si>
  <si>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</si>
  <si>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</si>
  <si>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</si>
  <si>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</si>
  <si>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</si>
  <si>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</si>
  <si>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</si>
  <si>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</si>
  <si>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</si>
  <si>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</si>
  <si>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</si>
  <si>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</si>
  <si>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</si>
  <si>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</si>
  <si>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</si>
  <si>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</si>
  <si>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</si>
  <si>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</si>
  <si>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</si>
  <si>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</si>
  <si>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</si>
  <si>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</si>
  <si>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</si>
  <si>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</si>
  <si>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126001</t>
  </si>
  <si>
    <t>玉溪市江川区水利局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</si>
  <si>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</si>
  <si>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</si>
  <si>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</si>
  <si>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</si>
  <si>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</si>
  <si>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</si>
  <si>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</si>
  <si>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</si>
  <si>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</si>
  <si>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</si>
  <si>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</si>
  <si>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</si>
  <si>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</si>
  <si>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</si>
  <si>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</si>
  <si>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</si>
  <si>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</si>
  <si>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</si>
  <si>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</si>
  <si>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</si>
  <si>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</si>
  <si>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</si>
  <si>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</si>
  <si>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</si>
  <si>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</si>
  <si>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</si>
  <si>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</si>
  <si>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</si>
  <si>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</si>
  <si>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</si>
  <si>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</si>
  <si>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</si>
  <si>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</si>
  <si>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</si>
  <si>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</si>
  <si>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</si>
  <si>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</si>
  <si>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</si>
  <si>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</si>
  <si>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</si>
  <si>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2130311</t>
  </si>
  <si>
    <t>水资源节约管理与保护</t>
  </si>
  <si>
    <t>2130314</t>
  </si>
  <si>
    <t>防汛</t>
  </si>
  <si>
    <t>2130399</t>
  </si>
  <si>
    <t>其他水利支出</t>
  </si>
  <si>
    <t>221</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</si>
  <si>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</si>
  <si>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</si>
  <si>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</si>
  <si>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</si>
  <si>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</si>
  <si>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</si>
  <si>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</si>
  <si>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</si>
  <si>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</si>
  <si>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</si>
  <si>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</si>
  <si>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</si>
  <si>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</si>
  <si>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</si>
  <si>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</si>
  <si>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</si>
  <si>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</si>
  <si>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</si>
  <si>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</si>
  <si>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</si>
  <si>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</si>
  <si>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</si>
  <si>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住房保障支出</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</si>
  <si>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</si>
  <si>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</si>
  <si>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</si>
  <si>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</si>
  <si>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</si>
  <si>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</si>
  <si>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</si>
  <si>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</si>
  <si>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</si>
  <si>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</si>
  <si>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</si>
  <si>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</si>
  <si>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</si>
  <si>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</si>
  <si>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</si>
  <si>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</si>
  <si>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</si>
  <si>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</si>
  <si>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</si>
  <si>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</si>
  <si>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</si>
  <si>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</si>
  <si>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</si>
  <si>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</si>
  <si>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</si>
  <si>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</si>
  <si>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530421210000000014293</t>
  </si>
  <si>
    <t>行政人员支出工资</t>
  </si>
  <si>
    <t>30101</t>
  </si>
  <si>
    <t>基本工资</t>
  </si>
  <si>
    <t>30102</t>
  </si>
  <si>
    <t>津贴补贴</t>
  </si>
  <si>
    <t>30103</t>
  </si>
  <si>
    <t>奖金</t>
  </si>
  <si>
    <t>530421210000000014296</t>
  </si>
  <si>
    <t>社会保障缴费</t>
  </si>
  <si>
    <t>30108</t>
  </si>
  <si>
    <t>机关事业单位基本养老保险缴费</t>
  </si>
  <si>
    <t>30110</t>
  </si>
  <si>
    <t>职工基本医疗保险缴费</t>
  </si>
  <si>
    <t>30111</t>
  </si>
  <si>
    <t>公务员医疗补助缴费</t>
  </si>
  <si>
    <t>30112</t>
  </si>
  <si>
    <t>其他社会保障缴费</t>
  </si>
  <si>
    <t>530421210000000014297</t>
  </si>
  <si>
    <t>30113</t>
  </si>
  <si>
    <t>530421210000000014300</t>
  </si>
  <si>
    <t>公车购置及运维费</t>
  </si>
  <si>
    <t>30231</t>
  </si>
  <si>
    <t>公务用车运行维护费</t>
  </si>
  <si>
    <t>530421210000000014301</t>
  </si>
  <si>
    <t>行政人员公务交通补贴</t>
  </si>
  <si>
    <t>30239</t>
  </si>
  <si>
    <t>其他交通费用</t>
  </si>
  <si>
    <t>530421210000000014302</t>
  </si>
  <si>
    <t>工会经费</t>
  </si>
  <si>
    <t>30228</t>
  </si>
  <si>
    <t>530421210000000014303</t>
  </si>
  <si>
    <t>一般公用经费</t>
  </si>
  <si>
    <t>30299</t>
  </si>
  <si>
    <t>其他商品和服务支出</t>
  </si>
  <si>
    <t>30201</t>
  </si>
  <si>
    <t>办公费</t>
  </si>
  <si>
    <t>30205</t>
  </si>
  <si>
    <t>水费</t>
  </si>
  <si>
    <t>30211</t>
  </si>
  <si>
    <t>差旅费</t>
  </si>
  <si>
    <t>530421221100000504236</t>
  </si>
  <si>
    <t>30217</t>
  </si>
  <si>
    <t>530421231100001390027</t>
  </si>
  <si>
    <t>福利费</t>
  </si>
  <si>
    <t>30229</t>
  </si>
  <si>
    <t>530421231100001390041</t>
  </si>
  <si>
    <t>其他刚性支出</t>
  </si>
  <si>
    <t>530421231100001390048</t>
  </si>
  <si>
    <t>培训费</t>
  </si>
  <si>
    <t>30216</t>
  </si>
  <si>
    <t>530421241100002443367</t>
  </si>
  <si>
    <t>离退休生活补助</t>
  </si>
  <si>
    <t>30305</t>
  </si>
  <si>
    <t>生活补助</t>
  </si>
  <si>
    <t>530421251100003582262</t>
  </si>
  <si>
    <t>职业年金记实资金</t>
  </si>
  <si>
    <t>30109</t>
  </si>
  <si>
    <t>职业年金缴费</t>
  </si>
  <si>
    <t>预算05-1表</t>
  </si>
  <si>
    <t>2025年部门项目支出预算表</t>
  </si>
  <si>
    <t>项目分类</t>
  </si>
  <si>
    <t>项目单位</t>
  </si>
  <si>
    <t>经济科目编码</t>
  </si>
  <si>
    <t>本年拨款</t>
  </si>
  <si>
    <t>其中：本次下达</t>
  </si>
  <si>
    <t>2025年利息收入资金</t>
  </si>
  <si>
    <t>313 事业发展类</t>
  </si>
  <si>
    <t>530421251100003598896</t>
  </si>
  <si>
    <t>玉溪市江川区2025年度河长制工作经费</t>
  </si>
  <si>
    <t>311 专项业务类</t>
  </si>
  <si>
    <t>530421251100003624472</t>
  </si>
  <si>
    <t>31005</t>
  </si>
  <si>
    <t>基础设施建设</t>
  </si>
  <si>
    <t>玉溪市江川区抚仙湖流域健康水循环系统江川路居片区供水工程尾款经费</t>
  </si>
  <si>
    <t>530421251100003617705</t>
  </si>
  <si>
    <t>玉溪市江川区水利局2025年防汛抗旱区级补助资金</t>
  </si>
  <si>
    <t>530421251100003611088</t>
  </si>
  <si>
    <t>31008</t>
  </si>
  <si>
    <t>物资储备</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</si>
  <si>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</si>
  <si>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</si>
  <si>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</si>
  <si>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</si>
  <si>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</si>
  <si>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</si>
  <si>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</si>
  <si>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</si>
  <si>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</si>
  <si>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</si>
  <si>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</si>
  <si>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</si>
  <si>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推动河（湖）长制“有名”“有实'"有能‘。以星云湖保护治理为重点，在全区河湖库渠全面推行河长制，常态化开展“河长清河”“清四乱”专项行动，构建责任明确、协调有序、监管严格、保护有力的河湖库渠管理保护机制，为维护河湖库渠健康生命、实现河湖库渠功能可持续利用提供保障，为把江川建设成为宜居宜业生态活力新区，全面建成小康社会提供有力的水安全保障。</t>
  </si>
  <si>
    <t>产出指标</t>
  </si>
  <si>
    <t>数量指标</t>
  </si>
  <si>
    <t>河长制业务培训次数</t>
  </si>
  <si>
    <t>&gt;=</t>
  </si>
  <si>
    <t>次</t>
  </si>
  <si>
    <t>定量指标</t>
  </si>
  <si>
    <t>反映河长制业务培训情况</t>
  </si>
  <si>
    <t>河湖清理整治条数</t>
  </si>
  <si>
    <t>12</t>
  </si>
  <si>
    <t>条</t>
  </si>
  <si>
    <t>反映河湖清理整治情况</t>
  </si>
  <si>
    <t>质量指标</t>
  </si>
  <si>
    <t>河面清洁，无明显漂浮物</t>
  </si>
  <si>
    <t>=</t>
  </si>
  <si>
    <t>是</t>
  </si>
  <si>
    <t>是/否</t>
  </si>
  <si>
    <t>定性指标</t>
  </si>
  <si>
    <t>反应河面是否清洁，无明显漂浮物</t>
  </si>
  <si>
    <t>时效指标</t>
  </si>
  <si>
    <t>2025年底完成“一河（库）一策”修编</t>
  </si>
  <si>
    <t>反映“一河（库）一策”修编完成情况</t>
  </si>
  <si>
    <t>效益指标</t>
  </si>
  <si>
    <t>社会效益</t>
  </si>
  <si>
    <t>沿河人居环境是否得到提升</t>
  </si>
  <si>
    <t>反映河长制工作成效</t>
  </si>
  <si>
    <t>满意度指标</t>
  </si>
  <si>
    <t>服务对象满意度</t>
  </si>
  <si>
    <t>受益群众满意度</t>
  </si>
  <si>
    <t>90</t>
  </si>
  <si>
    <t>%</t>
  </si>
  <si>
    <t>反映受益群众满意情况</t>
  </si>
  <si>
    <t>落实防汛抗旱目标责任，充分发挥气象服务，山洪预警等网络平台的作用，切实提升当灾害发生时应急抢险能力，全面提升受灾群众灾害防汛和自救意识。项目指标完成气象信息服务一年，防汛物资储备一项，保护全区人民28.84万人的生命财产安全。</t>
  </si>
  <si>
    <t>完成预案修编</t>
  </si>
  <si>
    <t>1.00</t>
  </si>
  <si>
    <t>项</t>
  </si>
  <si>
    <t>反映预案修编完成情况</t>
  </si>
  <si>
    <t>气象信息服务</t>
  </si>
  <si>
    <t>年</t>
  </si>
  <si>
    <t>反映气象服务（包括降雨、气象预警等短信服务）通过短信正常发送</t>
  </si>
  <si>
    <t>防汛抗旱物资储备</t>
  </si>
  <si>
    <t>防汛抗旱物质储备情况</t>
  </si>
  <si>
    <t>2025年完成</t>
  </si>
  <si>
    <t>反应项目完成实效</t>
  </si>
  <si>
    <t>防汛抗旱能力建设完善率</t>
  </si>
  <si>
    <t>80</t>
  </si>
  <si>
    <t>群众满意度</t>
  </si>
  <si>
    <t>反映受益群众满意度</t>
  </si>
  <si>
    <t>玉溪市东片区暨“三湖”生态保护水资源配置应急工程国民经济评价指标均满足经济评价规范要求，且具有一定的抗风险能力，在经济上是合理的。工程的建设将促进江川区的国民经济进一步发展，加快对“三湖”生态保护治理，是江川区可持续发展的一个重要保障，造福人民。及时下拨补偿经费及相关工作经费，有利于工作的持续开展，加快施工进度。</t>
  </si>
  <si>
    <t>年供水量</t>
  </si>
  <si>
    <t>4113.1</t>
  </si>
  <si>
    <t>万吨</t>
  </si>
  <si>
    <t>每年供水量达到设计要求</t>
  </si>
  <si>
    <t>工程质量合格</t>
  </si>
  <si>
    <t>95</t>
  </si>
  <si>
    <t>工程质量按照验收标准进行验收，达到95%以上为合格</t>
  </si>
  <si>
    <t>经济效益</t>
  </si>
  <si>
    <t>项目经济受益</t>
  </si>
  <si>
    <t>项目经济受益达到7%及以上</t>
  </si>
  <si>
    <t>自来水普及率</t>
  </si>
  <si>
    <t>自来水普及率达到95%及以上</t>
  </si>
  <si>
    <t>生态效益</t>
  </si>
  <si>
    <t>节约水资源</t>
  </si>
  <si>
    <t>400</t>
  </si>
  <si>
    <t>节约水资源达到400万吨及以上</t>
  </si>
  <si>
    <t>运行管理单位满意度</t>
  </si>
  <si>
    <t>运行管理单位满意度达到90%及以上</t>
  </si>
  <si>
    <t>完成玉溪市江川区水利局2025年收支账户银行存款利息收入5000元收入和上缴，完成2025年预算收支目标</t>
  </si>
  <si>
    <t>银行专户利息</t>
  </si>
  <si>
    <t>5000元</t>
  </si>
  <si>
    <t>元</t>
  </si>
  <si>
    <t>2025年完成5000元</t>
  </si>
  <si>
    <t>2025年完成5000</t>
  </si>
  <si>
    <t>100</t>
  </si>
  <si>
    <t>一年</t>
  </si>
  <si>
    <t>可持续影响</t>
  </si>
  <si>
    <t>长期</t>
  </si>
  <si>
    <t>无</t>
  </si>
  <si>
    <t>人员满意度</t>
  </si>
  <si>
    <t>反映社会公众对部门（单位）履职情况的满意程度。</t>
  </si>
  <si>
    <t>单位人员满意度</t>
  </si>
  <si>
    <t>反映部门（单位）人员的满意度</t>
  </si>
  <si>
    <t>预算06表</t>
  </si>
  <si>
    <t>2025年部门政府性基金预算支出预算表</t>
  </si>
  <si>
    <t>政府性基金预算支出</t>
  </si>
  <si>
    <t>我单位不涉及此项内容，本表为空。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</si>
  <si>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</si>
  <si>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</si>
  <si>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</si>
  <si>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</si>
  <si>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</si>
  <si>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</si>
  <si>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</si>
  <si>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</si>
  <si>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</si>
  <si>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</si>
  <si>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</si>
  <si>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</si>
  <si>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机动车保险服务</t>
  </si>
  <si>
    <t>车辆维修和保养服务</t>
  </si>
  <si>
    <t>车辆加油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</si>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</sst>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b/>
      <sz val="9"/>
      <color rgb="FF000000"/>
      <name val="Arial"/>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0" applyFont="1">
      <alignment vertical="top"/>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5" fillId="0" borderId="0" xfId="0" applyFont="1" applyAlignment="1">
      <alignment horizontal="center" vertical="center"/>
    </xf>
    <xf numFmtId="0" fontId="2"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selection activeCell="C7" sqref="C7"/>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"单位名称："&amp;"玉溪市江川区水利局(本级)"</f>
        <v>单位名称：玉溪市江川区水利局(本级)</v>
      </c>
      <c r="B3" s="4"/>
      <c r="C3" s="6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5" t="s">
        <v>8</v>
      </c>
      <c r="B7" s="17">
        <v>2875950.05</v>
      </c>
      <c r="C7" s="15" t="str">
        <f>"一"&amp;"、"&amp;"社会保障和就业支出"</f>
        <v>一、社会保障和就业支出</v>
      </c>
      <c r="D7" s="17">
        <v>581872.48</v>
      </c>
    </row>
    <row r="8" ht="22.5" customHeight="1" spans="1:4">
      <c r="A8" s="15" t="s">
        <v>9</v>
      </c>
      <c r="B8" s="17"/>
      <c r="C8" s="15" t="str">
        <f>"二"&amp;"、"&amp;"卫生健康支出"</f>
        <v>二、卫生健康支出</v>
      </c>
      <c r="D8" s="17">
        <v>179878.57</v>
      </c>
    </row>
    <row r="9" ht="22.5" customHeight="1" spans="1:4">
      <c r="A9" s="15" t="s">
        <v>10</v>
      </c>
      <c r="B9" s="17"/>
      <c r="C9" s="15" t="str">
        <f>"三"&amp;"、"&amp;"农林水支出"</f>
        <v>三、农林水支出</v>
      </c>
      <c r="D9" s="17">
        <v>1985838.59</v>
      </c>
    </row>
    <row r="10" ht="22.5" customHeight="1" spans="1:4">
      <c r="A10" s="15" t="s">
        <v>11</v>
      </c>
      <c r="B10" s="17"/>
      <c r="C10" s="15" t="str">
        <f>"四"&amp;"、"&amp;"住房保障支出"</f>
        <v>四、住房保障支出</v>
      </c>
      <c r="D10" s="17">
        <v>158676</v>
      </c>
    </row>
    <row r="11" ht="22.5" customHeight="1" spans="1:4">
      <c r="A11" s="15" t="s">
        <v>12</v>
      </c>
      <c r="B11" s="17">
        <v>30315.59</v>
      </c>
      <c r="C11" s="15"/>
      <c r="D11" s="17"/>
    </row>
    <row r="12" ht="22.5" customHeight="1" spans="1:4">
      <c r="A12" s="15" t="s">
        <v>13</v>
      </c>
      <c r="B12" s="17"/>
      <c r="C12" s="15"/>
      <c r="D12" s="17"/>
    </row>
    <row r="13" ht="22.5" customHeight="1" spans="1:4">
      <c r="A13" s="15" t="s">
        <v>14</v>
      </c>
      <c r="B13" s="17"/>
      <c r="C13" s="15"/>
      <c r="D13" s="17"/>
    </row>
    <row r="14" ht="22.5" customHeight="1" spans="1:4">
      <c r="A14" s="15" t="s">
        <v>15</v>
      </c>
      <c r="B14" s="17"/>
      <c r="C14" s="15"/>
      <c r="D14" s="17"/>
    </row>
    <row r="15" ht="22.5" customHeight="1" spans="1:4">
      <c r="A15" s="65" t="s">
        <v>16</v>
      </c>
      <c r="B15" s="17"/>
      <c r="C15" s="68"/>
      <c r="D15" s="17"/>
    </row>
    <row r="16" ht="22.5" customHeight="1" spans="1:4">
      <c r="A16" s="65" t="s">
        <v>17</v>
      </c>
      <c r="B16" s="17">
        <v>30315.59</v>
      </c>
      <c r="C16" s="68"/>
      <c r="D16" s="17"/>
    </row>
    <row r="17" ht="22.5" customHeight="1" spans="1:4">
      <c r="A17" s="65"/>
      <c r="B17" s="17"/>
      <c r="C17" s="68"/>
      <c r="D17" s="17"/>
    </row>
    <row r="18" ht="22.5" customHeight="1" spans="1:4">
      <c r="A18" s="66" t="s">
        <v>18</v>
      </c>
      <c r="B18" s="67">
        <v>2906265.64</v>
      </c>
      <c r="C18" s="68" t="s">
        <v>19</v>
      </c>
      <c r="D18" s="67">
        <v>2906265.64</v>
      </c>
    </row>
    <row r="19" ht="22.5" customHeight="1" spans="1:4">
      <c r="A19" s="75" t="s">
        <v>20</v>
      </c>
      <c r="B19" s="17"/>
      <c r="C19" s="76" t="s">
        <v>21</v>
      </c>
      <c r="D19" s="47"/>
    </row>
    <row r="20" ht="22.5" customHeight="1" spans="1:4">
      <c r="A20" s="65" t="s">
        <v>22</v>
      </c>
      <c r="B20" s="67"/>
      <c r="C20" s="65" t="s">
        <v>22</v>
      </c>
      <c r="D20" s="67"/>
    </row>
    <row r="21" ht="22.5" customHeight="1" spans="1:4">
      <c r="A21" s="65" t="s">
        <v>23</v>
      </c>
      <c r="B21" s="67"/>
      <c r="C21" s="65" t="s">
        <v>24</v>
      </c>
      <c r="D21" s="67"/>
    </row>
    <row r="22" ht="22.5" customHeight="1" spans="1:4">
      <c r="A22" s="66" t="s">
        <v>25</v>
      </c>
      <c r="B22" s="67">
        <v>2906265.64</v>
      </c>
      <c r="C22" s="68" t="s">
        <v>26</v>
      </c>
      <c r="D22" s="67">
        <v>2906265.64</v>
      </c>
    </row>
    <row r="23" customHeight="1" spans="2:2">
      <c r="B23" s="12"/>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23"/>
  <sheetViews>
    <sheetView showZeros="0" topLeftCell="I1" workbookViewId="0">
      <selection activeCell="B23" sqref="B23"/>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"单位名称："&amp;"玉溪市江川区水利局"</f>
        <v>单位名称：玉溪市江川区水利局</v>
      </c>
      <c r="B3" s="4"/>
      <c r="C3" s="4"/>
      <c r="D3" s="4"/>
      <c r="E3" s="52"/>
      <c r="F3" s="52"/>
      <c r="G3" s="52"/>
      <c r="H3" s="52"/>
      <c r="I3" s="5"/>
      <c r="J3" s="5"/>
      <c r="K3" s="5"/>
      <c r="L3" s="5"/>
      <c r="M3" s="5"/>
      <c r="N3" s="5"/>
      <c r="O3" s="5"/>
      <c r="P3" s="5"/>
      <c r="Q3" s="5"/>
      <c r="R3" s="5"/>
      <c r="S3" s="5" t="s">
        <v>29</v>
      </c>
    </row>
    <row r="4" ht="18.75" customHeight="1" spans="1:19">
      <c r="A4" s="13" t="s">
        <v>30</v>
      </c>
      <c r="B4" s="69" t="s">
        <v>31</v>
      </c>
      <c r="C4" s="69" t="s">
        <v>32</v>
      </c>
      <c r="D4" s="69" t="s">
        <v>33</v>
      </c>
      <c r="E4" s="69"/>
      <c r="F4" s="69"/>
      <c r="G4" s="69"/>
      <c r="H4" s="69"/>
      <c r="I4" s="69"/>
      <c r="J4" s="72"/>
      <c r="K4" s="72"/>
      <c r="L4" s="72"/>
      <c r="M4" s="72"/>
      <c r="N4" s="72"/>
      <c r="O4" s="69" t="s">
        <v>20</v>
      </c>
      <c r="P4" s="69"/>
      <c r="Q4" s="69"/>
      <c r="R4" s="69"/>
      <c r="S4" s="69"/>
    </row>
    <row r="5" ht="18.75" customHeight="1" spans="1:19">
      <c r="A5" s="13"/>
      <c r="B5" s="69"/>
      <c r="C5" s="69"/>
      <c r="D5" s="70" t="s">
        <v>34</v>
      </c>
      <c r="E5" s="70" t="s">
        <v>35</v>
      </c>
      <c r="F5" s="70" t="s">
        <v>36</v>
      </c>
      <c r="G5" s="70" t="s">
        <v>37</v>
      </c>
      <c r="H5" s="70" t="s">
        <v>38</v>
      </c>
      <c r="I5" s="73" t="s">
        <v>39</v>
      </c>
      <c r="J5" s="74"/>
      <c r="K5" s="74"/>
      <c r="L5" s="74"/>
      <c r="M5" s="74"/>
      <c r="N5" s="74"/>
      <c r="O5" s="73" t="s">
        <v>34</v>
      </c>
      <c r="P5" s="73" t="s">
        <v>35</v>
      </c>
      <c r="Q5" s="73" t="s">
        <v>36</v>
      </c>
      <c r="R5" s="73" t="s">
        <v>37</v>
      </c>
      <c r="S5" s="70" t="s">
        <v>40</v>
      </c>
    </row>
    <row r="6" ht="18.75" customHeight="1" spans="1:19">
      <c r="A6" s="13"/>
      <c r="B6" s="69"/>
      <c r="C6" s="69"/>
      <c r="D6" s="70"/>
      <c r="E6" s="70"/>
      <c r="F6" s="70"/>
      <c r="G6" s="70"/>
      <c r="H6" s="70"/>
      <c r="I6" s="73" t="s">
        <v>34</v>
      </c>
      <c r="J6" s="73" t="s">
        <v>41</v>
      </c>
      <c r="K6" s="73" t="s">
        <v>42</v>
      </c>
      <c r="L6" s="73" t="s">
        <v>43</v>
      </c>
      <c r="M6" s="73" t="s">
        <v>44</v>
      </c>
      <c r="N6" s="73" t="s">
        <v>45</v>
      </c>
      <c r="O6" s="73"/>
      <c r="P6" s="73"/>
      <c r="Q6" s="73"/>
      <c r="R6" s="73"/>
      <c r="S6" s="70"/>
    </row>
    <row r="7" ht="18.75" customHeight="1" spans="1:19">
      <c r="A7" s="71" t="s">
        <v>46</v>
      </c>
      <c r="B7" s="14" t="s">
        <v>47</v>
      </c>
      <c r="C7" s="14" t="s">
        <v>48</v>
      </c>
      <c r="D7" s="14" t="s">
        <v>49</v>
      </c>
      <c r="E7" s="71" t="s">
        <v>50</v>
      </c>
      <c r="F7" s="14" t="s">
        <v>51</v>
      </c>
      <c r="G7" s="14" t="s">
        <v>52</v>
      </c>
      <c r="H7" s="71" t="s">
        <v>53</v>
      </c>
      <c r="I7" s="14" t="s">
        <v>54</v>
      </c>
      <c r="J7" s="14">
        <v>10</v>
      </c>
      <c r="K7" s="14">
        <v>11</v>
      </c>
      <c r="L7" s="14">
        <v>12</v>
      </c>
      <c r="M7" s="14">
        <v>13</v>
      </c>
      <c r="N7" s="14">
        <v>14</v>
      </c>
      <c r="O7" s="14">
        <v>15</v>
      </c>
      <c r="P7" s="14">
        <v>16</v>
      </c>
      <c r="Q7" s="14">
        <v>17</v>
      </c>
      <c r="R7" s="14">
        <v>18</v>
      </c>
      <c r="S7" s="14">
        <v>19</v>
      </c>
    </row>
    <row r="8" ht="20.25" customHeight="1" spans="1:19">
      <c r="A8" s="16" t="s">
        <v>55</v>
      </c>
      <c r="B8" s="16" t="s">
        <v>56</v>
      </c>
      <c r="C8" s="17">
        <v>2906265.64</v>
      </c>
      <c r="D8" s="17">
        <v>2875950.05</v>
      </c>
      <c r="E8" s="17">
        <v>2875950.05</v>
      </c>
      <c r="F8" s="17"/>
      <c r="G8" s="17"/>
      <c r="H8" s="17"/>
      <c r="I8" s="17">
        <v>30315.59</v>
      </c>
      <c r="J8" s="17"/>
      <c r="K8" s="17"/>
      <c r="L8" s="17"/>
      <c r="M8" s="17"/>
      <c r="N8" s="17">
        <v>30315.59</v>
      </c>
      <c r="O8" s="17"/>
      <c r="P8" s="17"/>
      <c r="Q8" s="17"/>
      <c r="R8" s="17"/>
      <c r="S8" s="17"/>
    </row>
    <row r="9" ht="20.25" customHeight="1" spans="1:19">
      <c r="A9" s="46" t="s">
        <v>32</v>
      </c>
      <c r="B9" s="46"/>
      <c r="C9" s="17">
        <v>2906265.64</v>
      </c>
      <c r="D9" s="17">
        <v>2875950.05</v>
      </c>
      <c r="E9" s="17">
        <v>2875950.05</v>
      </c>
      <c r="F9" s="17"/>
      <c r="G9" s="17"/>
      <c r="H9" s="17"/>
      <c r="I9" s="17">
        <v>30315.59</v>
      </c>
      <c r="J9" s="17"/>
      <c r="K9" s="17"/>
      <c r="L9" s="17"/>
      <c r="M9" s="17"/>
      <c r="N9" s="17">
        <v>30315.59</v>
      </c>
      <c r="O9" s="17"/>
      <c r="P9" s="17"/>
      <c r="Q9" s="17"/>
      <c r="R9" s="17"/>
      <c r="S9" s="17"/>
    </row>
    <row r="23" customHeight="1" spans="2:2">
      <c r="B23" s="1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selection activeCell="B23" sqref="B23"/>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1"/>
      <c r="L2" s="51"/>
      <c r="M2" s="51"/>
      <c r="N2" s="51"/>
      <c r="O2" s="51"/>
    </row>
    <row r="3" ht="18.75" customHeight="1" spans="1:15">
      <c r="A3" s="42" t="str">
        <f>"单位名称："&amp;"玉溪市江川区水利局"</f>
        <v>单位名称：玉溪市江川区水利局</v>
      </c>
      <c r="B3" s="42"/>
      <c r="C3" s="42"/>
      <c r="D3" s="42"/>
      <c r="E3" s="42"/>
      <c r="F3" s="42"/>
      <c r="G3" s="42"/>
      <c r="H3" s="42"/>
      <c r="I3" s="42"/>
      <c r="J3" s="2"/>
      <c r="K3" s="2"/>
      <c r="L3" s="2"/>
      <c r="M3" s="2"/>
      <c r="N3" s="2"/>
      <c r="O3" s="2" t="s">
        <v>29</v>
      </c>
    </row>
    <row r="4" ht="18.75" customHeight="1" spans="1:15">
      <c r="A4" s="13" t="s">
        <v>59</v>
      </c>
      <c r="B4" s="13" t="s">
        <v>60</v>
      </c>
      <c r="C4" s="45" t="s">
        <v>32</v>
      </c>
      <c r="D4" s="45" t="s">
        <v>35</v>
      </c>
      <c r="E4" s="45"/>
      <c r="F4" s="45"/>
      <c r="G4" s="13" t="s">
        <v>36</v>
      </c>
      <c r="H4" s="45" t="s">
        <v>37</v>
      </c>
      <c r="I4" s="13" t="s">
        <v>61</v>
      </c>
      <c r="J4" s="45" t="s">
        <v>62</v>
      </c>
      <c r="K4" s="45"/>
      <c r="L4" s="45"/>
      <c r="M4" s="45"/>
      <c r="N4" s="45"/>
      <c r="O4" s="45"/>
    </row>
    <row r="5" ht="18.75" customHeight="1" spans="1:15">
      <c r="A5" s="13"/>
      <c r="B5" s="13"/>
      <c r="C5" s="45"/>
      <c r="D5" s="45" t="s">
        <v>34</v>
      </c>
      <c r="E5" s="45" t="s">
        <v>63</v>
      </c>
      <c r="F5" s="45" t="s">
        <v>64</v>
      </c>
      <c r="G5" s="13"/>
      <c r="H5" s="45"/>
      <c r="I5" s="13"/>
      <c r="J5" s="45" t="s">
        <v>34</v>
      </c>
      <c r="K5" s="45" t="s">
        <v>65</v>
      </c>
      <c r="L5" s="14" t="s">
        <v>66</v>
      </c>
      <c r="M5" s="14" t="s">
        <v>67</v>
      </c>
      <c r="N5" s="14" t="s">
        <v>68</v>
      </c>
      <c r="O5" s="14" t="s">
        <v>69</v>
      </c>
    </row>
    <row r="6" ht="18.75" customHeight="1" spans="1:15">
      <c r="A6" s="14" t="s">
        <v>46</v>
      </c>
      <c r="B6" s="14" t="s">
        <v>47</v>
      </c>
      <c r="C6" s="14" t="s">
        <v>48</v>
      </c>
      <c r="D6" s="14" t="s">
        <v>49</v>
      </c>
      <c r="E6" s="14" t="s">
        <v>50</v>
      </c>
      <c r="F6" s="14" t="s">
        <v>51</v>
      </c>
      <c r="G6" s="14" t="s">
        <v>52</v>
      </c>
      <c r="H6" s="14" t="s">
        <v>53</v>
      </c>
      <c r="I6" s="14" t="s">
        <v>54</v>
      </c>
      <c r="J6" s="14" t="s">
        <v>70</v>
      </c>
      <c r="K6" s="14">
        <v>11</v>
      </c>
      <c r="L6" s="14">
        <v>12</v>
      </c>
      <c r="M6" s="14">
        <v>13</v>
      </c>
      <c r="N6" s="14">
        <v>14</v>
      </c>
      <c r="O6" s="14">
        <v>15</v>
      </c>
    </row>
    <row r="7" ht="20.25" customHeight="1" spans="1:15">
      <c r="A7" s="16" t="s">
        <v>71</v>
      </c>
      <c r="B7" s="16" t="s">
        <v>72</v>
      </c>
      <c r="C7" s="17">
        <v>581872.48</v>
      </c>
      <c r="D7" s="17">
        <v>581872.48</v>
      </c>
      <c r="E7" s="17">
        <v>581872.48</v>
      </c>
      <c r="F7" s="17"/>
      <c r="G7" s="17"/>
      <c r="H7" s="17"/>
      <c r="I7" s="17"/>
      <c r="J7" s="17"/>
      <c r="K7" s="17"/>
      <c r="L7" s="17"/>
      <c r="M7" s="17"/>
      <c r="N7" s="17"/>
      <c r="O7" s="17"/>
    </row>
    <row r="8" ht="20.25" customHeight="1" spans="1:15">
      <c r="A8" s="62" t="s">
        <v>73</v>
      </c>
      <c r="B8" s="62" t="s">
        <v>74</v>
      </c>
      <c r="C8" s="17">
        <v>581872.48</v>
      </c>
      <c r="D8" s="17">
        <v>581872.48</v>
      </c>
      <c r="E8" s="17">
        <v>581872.48</v>
      </c>
      <c r="F8" s="17"/>
      <c r="G8" s="17"/>
      <c r="H8" s="17"/>
      <c r="I8" s="17"/>
      <c r="J8" s="17"/>
      <c r="K8" s="17"/>
      <c r="L8" s="17"/>
      <c r="M8" s="17"/>
      <c r="N8" s="17"/>
      <c r="O8" s="17"/>
    </row>
    <row r="9" ht="20.25" customHeight="1" spans="1:15">
      <c r="A9" s="63" t="s">
        <v>75</v>
      </c>
      <c r="B9" s="63" t="s">
        <v>76</v>
      </c>
      <c r="C9" s="17">
        <v>195000</v>
      </c>
      <c r="D9" s="17">
        <v>195000</v>
      </c>
      <c r="E9" s="17">
        <v>195000</v>
      </c>
      <c r="F9" s="17"/>
      <c r="G9" s="17"/>
      <c r="H9" s="17"/>
      <c r="I9" s="17"/>
      <c r="J9" s="17"/>
      <c r="K9" s="17"/>
      <c r="L9" s="17"/>
      <c r="M9" s="17"/>
      <c r="N9" s="17"/>
      <c r="O9" s="17"/>
    </row>
    <row r="10" ht="20.25" customHeight="1" spans="1:15">
      <c r="A10" s="63" t="s">
        <v>77</v>
      </c>
      <c r="B10" s="63" t="s">
        <v>78</v>
      </c>
      <c r="C10" s="17">
        <v>166872.48</v>
      </c>
      <c r="D10" s="17">
        <v>166872.48</v>
      </c>
      <c r="E10" s="17">
        <v>166872.48</v>
      </c>
      <c r="F10" s="17"/>
      <c r="G10" s="17"/>
      <c r="H10" s="17"/>
      <c r="I10" s="17"/>
      <c r="J10" s="17"/>
      <c r="K10" s="17"/>
      <c r="L10" s="17"/>
      <c r="M10" s="17"/>
      <c r="N10" s="17"/>
      <c r="O10" s="17"/>
    </row>
    <row r="11" ht="20.25" customHeight="1" spans="1:15">
      <c r="A11" s="63" t="s">
        <v>79</v>
      </c>
      <c r="B11" s="63" t="s">
        <v>80</v>
      </c>
      <c r="C11" s="17">
        <v>220000</v>
      </c>
      <c r="D11" s="17">
        <v>220000</v>
      </c>
      <c r="E11" s="17">
        <v>220000</v>
      </c>
      <c r="F11" s="17"/>
      <c r="G11" s="17"/>
      <c r="H11" s="17"/>
      <c r="I11" s="17"/>
      <c r="J11" s="17"/>
      <c r="K11" s="17"/>
      <c r="L11" s="17"/>
      <c r="M11" s="17"/>
      <c r="N11" s="17"/>
      <c r="O11" s="17"/>
    </row>
    <row r="12" ht="20.25" customHeight="1" spans="1:15">
      <c r="A12" s="16" t="s">
        <v>81</v>
      </c>
      <c r="B12" s="16" t="s">
        <v>82</v>
      </c>
      <c r="C12" s="17">
        <v>179878.57</v>
      </c>
      <c r="D12" s="17">
        <v>179878.57</v>
      </c>
      <c r="E12" s="17">
        <v>179878.57</v>
      </c>
      <c r="F12" s="17"/>
      <c r="G12" s="17"/>
      <c r="H12" s="17"/>
      <c r="I12" s="17"/>
      <c r="J12" s="17"/>
      <c r="K12" s="17"/>
      <c r="L12" s="17"/>
      <c r="M12" s="17"/>
      <c r="N12" s="17"/>
      <c r="O12" s="17"/>
    </row>
    <row r="13" ht="20.25" customHeight="1" spans="1:15">
      <c r="A13" s="62" t="s">
        <v>83</v>
      </c>
      <c r="B13" s="62" t="s">
        <v>84</v>
      </c>
      <c r="C13" s="17">
        <v>179878.57</v>
      </c>
      <c r="D13" s="17">
        <v>179878.57</v>
      </c>
      <c r="E13" s="17">
        <v>179878.57</v>
      </c>
      <c r="F13" s="17"/>
      <c r="G13" s="17"/>
      <c r="H13" s="17"/>
      <c r="I13" s="17"/>
      <c r="J13" s="17"/>
      <c r="K13" s="17"/>
      <c r="L13" s="17"/>
      <c r="M13" s="17"/>
      <c r="N13" s="17"/>
      <c r="O13" s="17"/>
    </row>
    <row r="14" ht="20.25" customHeight="1" spans="1:15">
      <c r="A14" s="63" t="s">
        <v>85</v>
      </c>
      <c r="B14" s="63" t="s">
        <v>86</v>
      </c>
      <c r="C14" s="17">
        <v>86565.1</v>
      </c>
      <c r="D14" s="17">
        <v>86565.1</v>
      </c>
      <c r="E14" s="17">
        <v>86565.1</v>
      </c>
      <c r="F14" s="17"/>
      <c r="G14" s="17"/>
      <c r="H14" s="17"/>
      <c r="I14" s="17"/>
      <c r="J14" s="17"/>
      <c r="K14" s="17"/>
      <c r="L14" s="17"/>
      <c r="M14" s="17"/>
      <c r="N14" s="17"/>
      <c r="O14" s="17"/>
    </row>
    <row r="15" ht="20.25" customHeight="1" spans="1:15">
      <c r="A15" s="63" t="s">
        <v>87</v>
      </c>
      <c r="B15" s="63" t="s">
        <v>88</v>
      </c>
      <c r="C15" s="17">
        <v>81584.25</v>
      </c>
      <c r="D15" s="17">
        <v>81584.25</v>
      </c>
      <c r="E15" s="17">
        <v>81584.25</v>
      </c>
      <c r="F15" s="17"/>
      <c r="G15" s="17"/>
      <c r="H15" s="17"/>
      <c r="I15" s="17"/>
      <c r="J15" s="17"/>
      <c r="K15" s="17"/>
      <c r="L15" s="17"/>
      <c r="M15" s="17"/>
      <c r="N15" s="17"/>
      <c r="O15" s="17"/>
    </row>
    <row r="16" ht="20.25" customHeight="1" spans="1:15">
      <c r="A16" s="63" t="s">
        <v>89</v>
      </c>
      <c r="B16" s="63" t="s">
        <v>90</v>
      </c>
      <c r="C16" s="17">
        <v>11729.22</v>
      </c>
      <c r="D16" s="17">
        <v>11729.22</v>
      </c>
      <c r="E16" s="17">
        <v>11729.22</v>
      </c>
      <c r="F16" s="17"/>
      <c r="G16" s="17"/>
      <c r="H16" s="17"/>
      <c r="I16" s="17"/>
      <c r="J16" s="17"/>
      <c r="K16" s="17"/>
      <c r="L16" s="17"/>
      <c r="M16" s="17"/>
      <c r="N16" s="17"/>
      <c r="O16" s="17"/>
    </row>
    <row r="17" ht="20.25" customHeight="1" spans="1:15">
      <c r="A17" s="16" t="s">
        <v>91</v>
      </c>
      <c r="B17" s="16" t="s">
        <v>92</v>
      </c>
      <c r="C17" s="17">
        <v>1985838.59</v>
      </c>
      <c r="D17" s="17">
        <v>1955523</v>
      </c>
      <c r="E17" s="17">
        <v>1375523</v>
      </c>
      <c r="F17" s="17">
        <v>580000</v>
      </c>
      <c r="G17" s="17"/>
      <c r="H17" s="17"/>
      <c r="I17" s="17"/>
      <c r="J17" s="17">
        <v>30315.59</v>
      </c>
      <c r="K17" s="17"/>
      <c r="L17" s="17"/>
      <c r="M17" s="17"/>
      <c r="N17" s="17"/>
      <c r="O17" s="17">
        <v>30315.59</v>
      </c>
    </row>
    <row r="18" ht="20.25" customHeight="1" spans="1:15">
      <c r="A18" s="62" t="s">
        <v>93</v>
      </c>
      <c r="B18" s="62" t="s">
        <v>94</v>
      </c>
      <c r="C18" s="17">
        <v>1985838.59</v>
      </c>
      <c r="D18" s="17">
        <v>1955523</v>
      </c>
      <c r="E18" s="17">
        <v>1375523</v>
      </c>
      <c r="F18" s="17">
        <v>580000</v>
      </c>
      <c r="G18" s="17"/>
      <c r="H18" s="17"/>
      <c r="I18" s="17"/>
      <c r="J18" s="17">
        <v>30315.59</v>
      </c>
      <c r="K18" s="17"/>
      <c r="L18" s="17"/>
      <c r="M18" s="17"/>
      <c r="N18" s="17"/>
      <c r="O18" s="17">
        <v>30315.59</v>
      </c>
    </row>
    <row r="19" ht="20.25" customHeight="1" spans="1:15">
      <c r="A19" s="63" t="s">
        <v>95</v>
      </c>
      <c r="B19" s="63" t="s">
        <v>96</v>
      </c>
      <c r="C19" s="17">
        <v>1380523</v>
      </c>
      <c r="D19" s="17">
        <v>1375523</v>
      </c>
      <c r="E19" s="17">
        <v>1375523</v>
      </c>
      <c r="F19" s="17"/>
      <c r="G19" s="17"/>
      <c r="H19" s="17"/>
      <c r="I19" s="17"/>
      <c r="J19" s="17">
        <v>5000</v>
      </c>
      <c r="K19" s="17"/>
      <c r="L19" s="17"/>
      <c r="M19" s="17"/>
      <c r="N19" s="17"/>
      <c r="O19" s="17">
        <v>5000</v>
      </c>
    </row>
    <row r="20" ht="20.25" customHeight="1" spans="1:15">
      <c r="A20" s="63" t="s">
        <v>97</v>
      </c>
      <c r="B20" s="63" t="s">
        <v>98</v>
      </c>
      <c r="C20" s="17">
        <v>300000</v>
      </c>
      <c r="D20" s="17">
        <v>300000</v>
      </c>
      <c r="E20" s="17"/>
      <c r="F20" s="17">
        <v>300000</v>
      </c>
      <c r="G20" s="17"/>
      <c r="H20" s="17"/>
      <c r="I20" s="17"/>
      <c r="J20" s="17"/>
      <c r="K20" s="17"/>
      <c r="L20" s="17"/>
      <c r="M20" s="17"/>
      <c r="N20" s="17"/>
      <c r="O20" s="17"/>
    </row>
    <row r="21" ht="20.25" customHeight="1" spans="1:15">
      <c r="A21" s="63" t="s">
        <v>99</v>
      </c>
      <c r="B21" s="63" t="s">
        <v>100</v>
      </c>
      <c r="C21" s="17">
        <v>280000</v>
      </c>
      <c r="D21" s="17">
        <v>280000</v>
      </c>
      <c r="E21" s="17"/>
      <c r="F21" s="17">
        <v>280000</v>
      </c>
      <c r="G21" s="17"/>
      <c r="H21" s="17"/>
      <c r="I21" s="17"/>
      <c r="J21" s="17"/>
      <c r="K21" s="17"/>
      <c r="L21" s="17"/>
      <c r="M21" s="17"/>
      <c r="N21" s="17"/>
      <c r="O21" s="17"/>
    </row>
    <row r="22" ht="20.25" customHeight="1" spans="1:15">
      <c r="A22" s="63" t="s">
        <v>101</v>
      </c>
      <c r="B22" s="63" t="s">
        <v>102</v>
      </c>
      <c r="C22" s="17">
        <v>25315.59</v>
      </c>
      <c r="D22" s="17"/>
      <c r="E22" s="17"/>
      <c r="F22" s="17"/>
      <c r="G22" s="17"/>
      <c r="H22" s="17"/>
      <c r="I22" s="17"/>
      <c r="J22" s="17">
        <v>25315.59</v>
      </c>
      <c r="K22" s="17"/>
      <c r="L22" s="17"/>
      <c r="M22" s="17"/>
      <c r="N22" s="17"/>
      <c r="O22" s="17">
        <v>25315.59</v>
      </c>
    </row>
    <row r="23" ht="20.25" customHeight="1" spans="1:15">
      <c r="A23" s="16" t="s">
        <v>103</v>
      </c>
      <c r="B23" s="12"/>
      <c r="C23" s="17">
        <v>158676</v>
      </c>
      <c r="D23" s="17">
        <v>158676</v>
      </c>
      <c r="E23" s="17">
        <v>158676</v>
      </c>
      <c r="F23" s="17"/>
      <c r="G23" s="17"/>
      <c r="H23" s="17"/>
      <c r="I23" s="17"/>
      <c r="J23" s="17"/>
      <c r="K23" s="17"/>
      <c r="L23" s="17"/>
      <c r="M23" s="17"/>
      <c r="N23" s="17"/>
      <c r="O23" s="17"/>
    </row>
    <row r="24" ht="20.25" customHeight="1" spans="1:15">
      <c r="A24" s="62" t="s">
        <v>104</v>
      </c>
      <c r="B24" s="62" t="s">
        <v>105</v>
      </c>
      <c r="C24" s="17">
        <v>158676</v>
      </c>
      <c r="D24" s="17">
        <v>158676</v>
      </c>
      <c r="E24" s="17">
        <v>158676</v>
      </c>
      <c r="F24" s="17"/>
      <c r="G24" s="17"/>
      <c r="H24" s="17"/>
      <c r="I24" s="17"/>
      <c r="J24" s="17"/>
      <c r="K24" s="17"/>
      <c r="L24" s="17"/>
      <c r="M24" s="17"/>
      <c r="N24" s="17"/>
      <c r="O24" s="17"/>
    </row>
    <row r="25" ht="20.25" customHeight="1" spans="1:15">
      <c r="A25" s="63" t="s">
        <v>106</v>
      </c>
      <c r="B25" s="63" t="s">
        <v>107</v>
      </c>
      <c r="C25" s="17">
        <v>158676</v>
      </c>
      <c r="D25" s="17">
        <v>158676</v>
      </c>
      <c r="E25" s="17">
        <v>158676</v>
      </c>
      <c r="F25" s="17"/>
      <c r="G25" s="17"/>
      <c r="H25" s="17"/>
      <c r="I25" s="17"/>
      <c r="J25" s="17"/>
      <c r="K25" s="17"/>
      <c r="L25" s="17"/>
      <c r="M25" s="17"/>
      <c r="N25" s="17"/>
      <c r="O25" s="17"/>
    </row>
    <row r="26" ht="20.25" customHeight="1" spans="1:15">
      <c r="A26" s="46" t="s">
        <v>108</v>
      </c>
      <c r="B26" s="46"/>
      <c r="C26" s="17">
        <v>2906265.64</v>
      </c>
      <c r="D26" s="17">
        <v>2875950.05</v>
      </c>
      <c r="E26" s="17">
        <v>2295950.05</v>
      </c>
      <c r="F26" s="17">
        <v>580000</v>
      </c>
      <c r="G26" s="17"/>
      <c r="H26" s="17"/>
      <c r="I26" s="17"/>
      <c r="J26" s="17">
        <v>30315.59</v>
      </c>
      <c r="K26" s="17"/>
      <c r="L26" s="17"/>
      <c r="M26" s="17"/>
      <c r="N26" s="17"/>
      <c r="O26" s="17">
        <v>30315.59</v>
      </c>
    </row>
  </sheetData>
  <mergeCells count="11">
    <mergeCell ref="A2:O2"/>
    <mergeCell ref="A3:I3"/>
    <mergeCell ref="D4:F4"/>
    <mergeCell ref="J4:O4"/>
    <mergeCell ref="A26:B2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selection activeCell="B23" sqref="B23"/>
    </sheetView>
  </sheetViews>
  <sheetFormatPr defaultColWidth="8.85" defaultRowHeight="15" customHeight="1" outlineLevelCol="3"/>
  <cols>
    <col min="1" max="4" width="35.7083333333333" customWidth="1"/>
  </cols>
  <sheetData>
    <row r="1" ht="18.75" customHeight="1" spans="1:4">
      <c r="A1" s="1"/>
      <c r="B1" s="1"/>
      <c r="C1" s="1"/>
      <c r="D1" s="5" t="s">
        <v>109</v>
      </c>
    </row>
    <row r="2" ht="45" customHeight="1" spans="1:4">
      <c r="A2" s="3" t="s">
        <v>110</v>
      </c>
      <c r="B2" s="3"/>
      <c r="C2" s="3"/>
      <c r="D2" s="3"/>
    </row>
    <row r="3" ht="18.75" customHeight="1" spans="1:4">
      <c r="A3" s="4" t="str">
        <f>"单位名称："&amp;"玉溪市江川区水利局"</f>
        <v>单位名称：玉溪市江川区水利局</v>
      </c>
      <c r="B3" s="4"/>
      <c r="C3" s="64"/>
      <c r="D3" s="5" t="s">
        <v>2</v>
      </c>
    </row>
    <row r="4" ht="22.5" customHeight="1" spans="1:4">
      <c r="A4" s="7" t="s">
        <v>3</v>
      </c>
      <c r="B4" s="7"/>
      <c r="C4" s="7" t="s">
        <v>4</v>
      </c>
      <c r="D4" s="7"/>
    </row>
    <row r="5" ht="18.75" customHeight="1" spans="1:4">
      <c r="A5" s="7" t="s">
        <v>5</v>
      </c>
      <c r="B5" s="7" t="s">
        <v>6</v>
      </c>
      <c r="C5" s="7" t="s">
        <v>111</v>
      </c>
      <c r="D5" s="7" t="s">
        <v>6</v>
      </c>
    </row>
    <row r="6" ht="18.75" customHeight="1" spans="1:4">
      <c r="A6" s="7"/>
      <c r="B6" s="7"/>
      <c r="C6" s="7"/>
      <c r="D6" s="7"/>
    </row>
    <row r="7" ht="22.5" customHeight="1" spans="1:4">
      <c r="A7" s="15" t="s">
        <v>112</v>
      </c>
      <c r="B7" s="17">
        <v>2875950.05</v>
      </c>
      <c r="C7" s="15" t="s">
        <v>113</v>
      </c>
      <c r="D7" s="17">
        <v>2875950.05</v>
      </c>
    </row>
    <row r="8" ht="22.5" customHeight="1" spans="1:4">
      <c r="A8" s="15" t="s">
        <v>114</v>
      </c>
      <c r="B8" s="17">
        <v>2875950.05</v>
      </c>
      <c r="C8" s="15" t="str">
        <f>"（"&amp;"一"&amp;"）"&amp;"社会保障和就业支出"</f>
        <v>（一）社会保障和就业支出</v>
      </c>
      <c r="D8" s="17">
        <v>581872.48</v>
      </c>
    </row>
    <row r="9" ht="22.5" customHeight="1" spans="1:4">
      <c r="A9" s="15" t="s">
        <v>115</v>
      </c>
      <c r="B9" s="17"/>
      <c r="C9" s="15" t="str">
        <f>"（"&amp;"二"&amp;"）"&amp;"卫生健康支出"</f>
        <v>（二）卫生健康支出</v>
      </c>
      <c r="D9" s="17">
        <v>179878.57</v>
      </c>
    </row>
    <row r="10" ht="22.5" customHeight="1" spans="1:4">
      <c r="A10" s="15" t="s">
        <v>116</v>
      </c>
      <c r="B10" s="17"/>
      <c r="C10" s="15" t="str">
        <f>"（"&amp;"三"&amp;"）"&amp;"农林水支出"</f>
        <v>（三）农林水支出</v>
      </c>
      <c r="D10" s="17">
        <v>1955523</v>
      </c>
    </row>
    <row r="11" ht="22.5" customHeight="1" spans="1:4">
      <c r="A11" s="15" t="s">
        <v>117</v>
      </c>
      <c r="B11" s="17"/>
      <c r="C11" s="15" t="str">
        <f>"（"&amp;"四"&amp;"）"&amp;"住房保障支出"</f>
        <v>（四）住房保障支出</v>
      </c>
      <c r="D11" s="17">
        <v>158676</v>
      </c>
    </row>
    <row r="12" ht="22.5" customHeight="1" spans="1:4">
      <c r="A12" s="15" t="s">
        <v>114</v>
      </c>
      <c r="B12" s="17"/>
      <c r="C12" s="15"/>
      <c r="D12" s="17"/>
    </row>
    <row r="13" ht="22.5" customHeight="1" spans="1:4">
      <c r="A13" s="15" t="s">
        <v>115</v>
      </c>
      <c r="B13" s="17"/>
      <c r="C13" s="15"/>
      <c r="D13" s="17"/>
    </row>
    <row r="14" ht="22.5" customHeight="1" spans="1:4">
      <c r="A14" s="15" t="s">
        <v>116</v>
      </c>
      <c r="B14" s="17"/>
      <c r="C14" s="15"/>
      <c r="D14" s="17"/>
    </row>
    <row r="15" ht="22.5" customHeight="1" spans="1:4">
      <c r="A15" s="65"/>
      <c r="B15" s="17"/>
      <c r="C15" s="15" t="s">
        <v>118</v>
      </c>
      <c r="D15" s="17"/>
    </row>
    <row r="16" ht="22.5" customHeight="1" spans="1:4">
      <c r="A16" s="66" t="s">
        <v>119</v>
      </c>
      <c r="B16" s="67">
        <v>2875950.05</v>
      </c>
      <c r="C16" s="68" t="s">
        <v>120</v>
      </c>
      <c r="D16" s="67">
        <v>2875950.05</v>
      </c>
    </row>
    <row r="23" customHeight="1" spans="2:2">
      <c r="B23" s="12"/>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B23" sqref="B2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1" t="s">
        <v>121</v>
      </c>
    </row>
    <row r="2" ht="37.5" customHeight="1" spans="1:7">
      <c r="A2" s="3" t="s">
        <v>122</v>
      </c>
      <c r="B2" s="3"/>
      <c r="C2" s="3"/>
      <c r="D2" s="3"/>
      <c r="E2" s="3"/>
      <c r="F2" s="3"/>
      <c r="G2" s="3"/>
    </row>
    <row r="3" ht="18.75" customHeight="1" spans="1:7">
      <c r="A3" s="42" t="str">
        <f>"单位名称："&amp;"玉溪市江川区水利局"</f>
        <v>单位名称：玉溪市江川区水利局</v>
      </c>
      <c r="B3" s="42"/>
      <c r="C3" s="42"/>
      <c r="D3" s="43"/>
      <c r="E3" s="43"/>
      <c r="F3" s="43"/>
      <c r="G3" s="44" t="s">
        <v>29</v>
      </c>
    </row>
    <row r="4" ht="18.75" customHeight="1" spans="1:7">
      <c r="A4" s="13" t="s">
        <v>123</v>
      </c>
      <c r="B4" s="13" t="s">
        <v>60</v>
      </c>
      <c r="C4" s="45" t="s">
        <v>32</v>
      </c>
      <c r="D4" s="45" t="s">
        <v>63</v>
      </c>
      <c r="E4" s="45"/>
      <c r="F4" s="45"/>
      <c r="G4" s="13" t="s">
        <v>64</v>
      </c>
    </row>
    <row r="5" ht="18.75" customHeight="1" spans="1:7">
      <c r="A5" s="13" t="s">
        <v>59</v>
      </c>
      <c r="B5" s="13" t="s">
        <v>60</v>
      </c>
      <c r="C5" s="45"/>
      <c r="D5" s="45" t="s">
        <v>34</v>
      </c>
      <c r="E5" s="45" t="s">
        <v>124</v>
      </c>
      <c r="F5" s="45" t="s">
        <v>125</v>
      </c>
      <c r="G5" s="13"/>
    </row>
    <row r="6" ht="18.75" customHeight="1" spans="1:7">
      <c r="A6" s="14" t="s">
        <v>46</v>
      </c>
      <c r="B6" s="14" t="s">
        <v>47</v>
      </c>
      <c r="C6" s="14" t="s">
        <v>48</v>
      </c>
      <c r="D6" s="14" t="s">
        <v>49</v>
      </c>
      <c r="E6" s="14" t="s">
        <v>50</v>
      </c>
      <c r="F6" s="14" t="s">
        <v>51</v>
      </c>
      <c r="G6" s="14" t="s">
        <v>52</v>
      </c>
    </row>
    <row r="7" ht="20.25" customHeight="1" spans="1:7">
      <c r="A7" s="16" t="s">
        <v>71</v>
      </c>
      <c r="B7" s="16" t="s">
        <v>72</v>
      </c>
      <c r="C7" s="17">
        <v>581872.48</v>
      </c>
      <c r="D7" s="17">
        <v>581872.48</v>
      </c>
      <c r="E7" s="17">
        <v>574072.48</v>
      </c>
      <c r="F7" s="17">
        <v>7800</v>
      </c>
      <c r="G7" s="17"/>
    </row>
    <row r="8" ht="20.25" customHeight="1" spans="1:7">
      <c r="A8" s="62" t="s">
        <v>73</v>
      </c>
      <c r="B8" s="62" t="s">
        <v>74</v>
      </c>
      <c r="C8" s="17">
        <v>581872.48</v>
      </c>
      <c r="D8" s="17">
        <v>581872.48</v>
      </c>
      <c r="E8" s="17">
        <v>574072.48</v>
      </c>
      <c r="F8" s="17">
        <v>7800</v>
      </c>
      <c r="G8" s="17"/>
    </row>
    <row r="9" ht="20.25" customHeight="1" spans="1:7">
      <c r="A9" s="63" t="s">
        <v>75</v>
      </c>
      <c r="B9" s="63" t="s">
        <v>76</v>
      </c>
      <c r="C9" s="17">
        <v>195000</v>
      </c>
      <c r="D9" s="17">
        <v>195000</v>
      </c>
      <c r="E9" s="17">
        <v>187200</v>
      </c>
      <c r="F9" s="17">
        <v>7800</v>
      </c>
      <c r="G9" s="17"/>
    </row>
    <row r="10" ht="20.25" customHeight="1" spans="1:7">
      <c r="A10" s="63" t="s">
        <v>77</v>
      </c>
      <c r="B10" s="63" t="s">
        <v>78</v>
      </c>
      <c r="C10" s="17">
        <v>166872.48</v>
      </c>
      <c r="D10" s="17">
        <v>166872.48</v>
      </c>
      <c r="E10" s="17">
        <v>166872.48</v>
      </c>
      <c r="F10" s="17"/>
      <c r="G10" s="17"/>
    </row>
    <row r="11" ht="20.25" customHeight="1" spans="1:7">
      <c r="A11" s="63" t="s">
        <v>79</v>
      </c>
      <c r="B11" s="63" t="s">
        <v>80</v>
      </c>
      <c r="C11" s="17">
        <v>220000</v>
      </c>
      <c r="D11" s="17">
        <v>220000</v>
      </c>
      <c r="E11" s="17">
        <v>220000</v>
      </c>
      <c r="F11" s="17"/>
      <c r="G11" s="17"/>
    </row>
    <row r="12" ht="20.25" customHeight="1" spans="1:7">
      <c r="A12" s="16" t="s">
        <v>81</v>
      </c>
      <c r="B12" s="16" t="s">
        <v>82</v>
      </c>
      <c r="C12" s="17">
        <v>179878.57</v>
      </c>
      <c r="D12" s="17">
        <v>179878.57</v>
      </c>
      <c r="E12" s="17">
        <v>179878.57</v>
      </c>
      <c r="F12" s="17"/>
      <c r="G12" s="17"/>
    </row>
    <row r="13" ht="20.25" customHeight="1" spans="1:7">
      <c r="A13" s="62" t="s">
        <v>83</v>
      </c>
      <c r="B13" s="62" t="s">
        <v>84</v>
      </c>
      <c r="C13" s="17">
        <v>179878.57</v>
      </c>
      <c r="D13" s="17">
        <v>179878.57</v>
      </c>
      <c r="E13" s="17">
        <v>179878.57</v>
      </c>
      <c r="F13" s="17"/>
      <c r="G13" s="17"/>
    </row>
    <row r="14" ht="20.25" customHeight="1" spans="1:7">
      <c r="A14" s="63" t="s">
        <v>85</v>
      </c>
      <c r="B14" s="63" t="s">
        <v>86</v>
      </c>
      <c r="C14" s="17">
        <v>86565.1</v>
      </c>
      <c r="D14" s="17">
        <v>86565.1</v>
      </c>
      <c r="E14" s="17">
        <v>86565.1</v>
      </c>
      <c r="F14" s="17"/>
      <c r="G14" s="17"/>
    </row>
    <row r="15" ht="20.25" customHeight="1" spans="1:7">
      <c r="A15" s="63" t="s">
        <v>87</v>
      </c>
      <c r="B15" s="63" t="s">
        <v>88</v>
      </c>
      <c r="C15" s="17">
        <v>81584.25</v>
      </c>
      <c r="D15" s="17">
        <v>81584.25</v>
      </c>
      <c r="E15" s="17">
        <v>81584.25</v>
      </c>
      <c r="F15" s="17"/>
      <c r="G15" s="17"/>
    </row>
    <row r="16" ht="20.25" customHeight="1" spans="1:7">
      <c r="A16" s="63" t="s">
        <v>89</v>
      </c>
      <c r="B16" s="63" t="s">
        <v>90</v>
      </c>
      <c r="C16" s="17">
        <v>11729.22</v>
      </c>
      <c r="D16" s="17">
        <v>11729.22</v>
      </c>
      <c r="E16" s="17">
        <v>11729.22</v>
      </c>
      <c r="F16" s="17"/>
      <c r="G16" s="17"/>
    </row>
    <row r="17" ht="20.25" customHeight="1" spans="1:7">
      <c r="A17" s="16" t="s">
        <v>91</v>
      </c>
      <c r="B17" s="16" t="s">
        <v>92</v>
      </c>
      <c r="C17" s="17">
        <v>1955523</v>
      </c>
      <c r="D17" s="17">
        <v>1375523</v>
      </c>
      <c r="E17" s="17">
        <v>1149273</v>
      </c>
      <c r="F17" s="17">
        <v>226250</v>
      </c>
      <c r="G17" s="17">
        <v>580000</v>
      </c>
    </row>
    <row r="18" ht="20.25" customHeight="1" spans="1:7">
      <c r="A18" s="62" t="s">
        <v>93</v>
      </c>
      <c r="B18" s="62" t="s">
        <v>94</v>
      </c>
      <c r="C18" s="17">
        <v>1955523</v>
      </c>
      <c r="D18" s="17">
        <v>1375523</v>
      </c>
      <c r="E18" s="17">
        <v>1149273</v>
      </c>
      <c r="F18" s="17">
        <v>226250</v>
      </c>
      <c r="G18" s="17">
        <v>580000</v>
      </c>
    </row>
    <row r="19" ht="20.25" customHeight="1" spans="1:7">
      <c r="A19" s="63" t="s">
        <v>95</v>
      </c>
      <c r="B19" s="63" t="s">
        <v>96</v>
      </c>
      <c r="C19" s="17">
        <v>1375523</v>
      </c>
      <c r="D19" s="17">
        <v>1375523</v>
      </c>
      <c r="E19" s="17">
        <v>1149273</v>
      </c>
      <c r="F19" s="17">
        <v>226250</v>
      </c>
      <c r="G19" s="17"/>
    </row>
    <row r="20" ht="20.25" customHeight="1" spans="1:7">
      <c r="A20" s="63" t="s">
        <v>97</v>
      </c>
      <c r="B20" s="63" t="s">
        <v>98</v>
      </c>
      <c r="C20" s="17">
        <v>300000</v>
      </c>
      <c r="D20" s="17"/>
      <c r="E20" s="17"/>
      <c r="F20" s="17"/>
      <c r="G20" s="17">
        <v>300000</v>
      </c>
    </row>
    <row r="21" ht="20.25" customHeight="1" spans="1:7">
      <c r="A21" s="63" t="s">
        <v>99</v>
      </c>
      <c r="B21" s="63" t="s">
        <v>100</v>
      </c>
      <c r="C21" s="17">
        <v>280000</v>
      </c>
      <c r="D21" s="17"/>
      <c r="E21" s="17"/>
      <c r="F21" s="17"/>
      <c r="G21" s="17">
        <v>280000</v>
      </c>
    </row>
    <row r="22" ht="20.25" customHeight="1" spans="1:7">
      <c r="A22" s="16" t="s">
        <v>103</v>
      </c>
      <c r="B22" s="16" t="s">
        <v>126</v>
      </c>
      <c r="C22" s="17">
        <v>158676</v>
      </c>
      <c r="D22" s="17">
        <v>158676</v>
      </c>
      <c r="E22" s="17">
        <v>158676</v>
      </c>
      <c r="F22" s="17"/>
      <c r="G22" s="17"/>
    </row>
    <row r="23" ht="20.25" customHeight="1" spans="1:7">
      <c r="A23" s="62" t="s">
        <v>104</v>
      </c>
      <c r="B23" s="12"/>
      <c r="C23" s="17">
        <v>158676</v>
      </c>
      <c r="D23" s="17">
        <v>158676</v>
      </c>
      <c r="E23" s="17">
        <v>158676</v>
      </c>
      <c r="F23" s="17"/>
      <c r="G23" s="17"/>
    </row>
    <row r="24" ht="20.25" customHeight="1" spans="1:7">
      <c r="A24" s="63" t="s">
        <v>106</v>
      </c>
      <c r="B24" s="63" t="s">
        <v>107</v>
      </c>
      <c r="C24" s="17">
        <v>158676</v>
      </c>
      <c r="D24" s="17">
        <v>158676</v>
      </c>
      <c r="E24" s="17">
        <v>158676</v>
      </c>
      <c r="F24" s="17"/>
      <c r="G24" s="17"/>
    </row>
    <row r="25" ht="20.25" customHeight="1" spans="1:7">
      <c r="A25" s="46" t="s">
        <v>108</v>
      </c>
      <c r="B25" s="46"/>
      <c r="C25" s="47">
        <v>2875950.05</v>
      </c>
      <c r="D25" s="47">
        <v>2295950.05</v>
      </c>
      <c r="E25" s="47">
        <v>2061900.05</v>
      </c>
      <c r="F25" s="47">
        <v>234050</v>
      </c>
      <c r="G25" s="47">
        <v>580000</v>
      </c>
    </row>
  </sheetData>
  <mergeCells count="7">
    <mergeCell ref="A2:G2"/>
    <mergeCell ref="A3:C3"/>
    <mergeCell ref="A4:B4"/>
    <mergeCell ref="D4:F4"/>
    <mergeCell ref="A25:B25"/>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3"/>
  <sheetViews>
    <sheetView showZeros="0" workbookViewId="0">
      <selection activeCell="B23" sqref="B23"/>
    </sheetView>
  </sheetViews>
  <sheetFormatPr defaultColWidth="8.85" defaultRowHeight="15" customHeight="1" outlineLevelCol="5"/>
  <cols>
    <col min="1" max="6" width="28.575" customWidth="1"/>
  </cols>
  <sheetData>
    <row r="1" ht="18.75" customHeight="1" spans="1:6">
      <c r="A1" s="55"/>
      <c r="B1" s="55"/>
      <c r="C1" s="56"/>
      <c r="D1" s="1"/>
      <c r="E1" s="1"/>
      <c r="F1" s="57" t="s">
        <v>127</v>
      </c>
    </row>
    <row r="2" ht="41.25" customHeight="1" spans="1:6">
      <c r="A2" s="58" t="s">
        <v>128</v>
      </c>
      <c r="B2" s="58"/>
      <c r="C2" s="58"/>
      <c r="D2" s="58"/>
      <c r="E2" s="58"/>
      <c r="F2" s="58"/>
    </row>
    <row r="3" ht="18.75" customHeight="1" spans="1:6">
      <c r="A3" s="4" t="str">
        <f>"单位名称："&amp;"玉溪市江川区水利局"</f>
        <v>单位名称：玉溪市江川区水利局</v>
      </c>
      <c r="B3" s="4"/>
      <c r="C3" s="4"/>
      <c r="D3" s="59"/>
      <c r="E3" s="1"/>
      <c r="F3" s="57" t="s">
        <v>29</v>
      </c>
    </row>
    <row r="4" ht="18.75" customHeight="1" spans="1:6">
      <c r="A4" s="13" t="s">
        <v>129</v>
      </c>
      <c r="B4" s="45" t="s">
        <v>130</v>
      </c>
      <c r="C4" s="45" t="s">
        <v>131</v>
      </c>
      <c r="D4" s="45"/>
      <c r="E4" s="45"/>
      <c r="F4" s="45" t="s">
        <v>132</v>
      </c>
    </row>
    <row r="5" ht="18.75" customHeight="1" spans="1:6">
      <c r="A5" s="13"/>
      <c r="B5" s="45"/>
      <c r="C5" s="45" t="s">
        <v>34</v>
      </c>
      <c r="D5" s="45" t="s">
        <v>133</v>
      </c>
      <c r="E5" s="45" t="s">
        <v>134</v>
      </c>
      <c r="F5" s="45"/>
    </row>
    <row r="6" ht="18.75" customHeight="1" spans="1:6">
      <c r="A6" s="60">
        <v>1</v>
      </c>
      <c r="B6" s="61">
        <v>2</v>
      </c>
      <c r="C6" s="60">
        <v>3</v>
      </c>
      <c r="D6" s="60">
        <v>4</v>
      </c>
      <c r="E6" s="60">
        <v>5</v>
      </c>
      <c r="F6" s="60">
        <v>6</v>
      </c>
    </row>
    <row r="7" ht="20.25" customHeight="1" spans="1:6">
      <c r="A7" s="17">
        <v>85800</v>
      </c>
      <c r="B7" s="17"/>
      <c r="C7" s="17">
        <v>80000</v>
      </c>
      <c r="D7" s="17"/>
      <c r="E7" s="17">
        <v>80000</v>
      </c>
      <c r="F7" s="17">
        <v>5800</v>
      </c>
    </row>
    <row r="23" customHeight="1" spans="2:2">
      <c r="B23" s="12"/>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workbookViewId="0">
      <selection activeCell="M33" sqref="M33"/>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135</v>
      </c>
    </row>
    <row r="2" ht="45" customHeight="1" spans="1:23">
      <c r="A2" s="3" t="s">
        <v>136</v>
      </c>
      <c r="B2" s="3"/>
      <c r="C2" s="3"/>
      <c r="D2" s="3"/>
      <c r="E2" s="3"/>
      <c r="F2" s="3"/>
      <c r="G2" s="3"/>
      <c r="H2" s="3"/>
      <c r="I2" s="3"/>
      <c r="J2" s="3"/>
      <c r="K2" s="3"/>
      <c r="L2" s="51"/>
      <c r="M2" s="51"/>
      <c r="N2" s="51"/>
      <c r="O2" s="51"/>
      <c r="P2" s="51"/>
      <c r="Q2" s="51"/>
      <c r="R2" s="51"/>
      <c r="S2" s="51"/>
      <c r="T2" s="51"/>
      <c r="U2" s="51"/>
      <c r="V2" s="51"/>
      <c r="W2" s="51"/>
    </row>
    <row r="3" ht="18.75" customHeight="1" spans="1:23">
      <c r="A3" s="4" t="str">
        <f>"单位名称："&amp;"玉溪市江川区水利局"</f>
        <v>单位名称：玉溪市江川区水利局</v>
      </c>
      <c r="B3" s="4"/>
      <c r="C3" s="4"/>
      <c r="D3" s="4"/>
      <c r="E3" s="4"/>
      <c r="F3" s="4"/>
      <c r="G3" s="4"/>
      <c r="H3" s="52"/>
      <c r="I3" s="52"/>
      <c r="J3" s="52"/>
      <c r="K3" s="52"/>
      <c r="L3" s="5"/>
      <c r="M3" s="5"/>
      <c r="N3" s="5"/>
      <c r="O3" s="5"/>
      <c r="P3" s="5"/>
      <c r="Q3" s="5"/>
      <c r="R3" s="5"/>
      <c r="S3" s="5"/>
      <c r="T3" s="5"/>
      <c r="U3" s="5"/>
      <c r="V3" s="5"/>
      <c r="W3" s="5" t="s">
        <v>29</v>
      </c>
    </row>
    <row r="4" ht="18.75" customHeight="1" spans="1:23">
      <c r="A4" s="53" t="s">
        <v>137</v>
      </c>
      <c r="B4" s="53" t="s">
        <v>138</v>
      </c>
      <c r="C4" s="53" t="s">
        <v>139</v>
      </c>
      <c r="D4" s="53" t="s">
        <v>140</v>
      </c>
      <c r="E4" s="53" t="s">
        <v>141</v>
      </c>
      <c r="F4" s="53" t="s">
        <v>142</v>
      </c>
      <c r="G4" s="53" t="s">
        <v>143</v>
      </c>
      <c r="H4" s="54" t="s">
        <v>32</v>
      </c>
      <c r="I4" s="54" t="s">
        <v>144</v>
      </c>
      <c r="J4" s="53"/>
      <c r="K4" s="53"/>
      <c r="L4" s="53"/>
      <c r="M4" s="53"/>
      <c r="N4" s="53" t="s">
        <v>145</v>
      </c>
      <c r="O4" s="53"/>
      <c r="P4" s="53"/>
      <c r="Q4" s="53" t="s">
        <v>38</v>
      </c>
      <c r="R4" s="53" t="s">
        <v>62</v>
      </c>
      <c r="S4" s="53"/>
      <c r="T4" s="53"/>
      <c r="U4" s="53"/>
      <c r="V4" s="53"/>
      <c r="W4" s="53"/>
    </row>
    <row r="5" ht="18.75" customHeight="1" spans="1:23">
      <c r="A5" s="53"/>
      <c r="B5" s="53"/>
      <c r="C5" s="53"/>
      <c r="D5" s="53"/>
      <c r="E5" s="53"/>
      <c r="F5" s="53"/>
      <c r="G5" s="53"/>
      <c r="H5" s="54" t="s">
        <v>146</v>
      </c>
      <c r="I5" s="54" t="s">
        <v>147</v>
      </c>
      <c r="J5" s="53" t="s">
        <v>36</v>
      </c>
      <c r="K5" s="53" t="s">
        <v>37</v>
      </c>
      <c r="L5" s="53"/>
      <c r="M5" s="53"/>
      <c r="N5" s="53" t="s">
        <v>145</v>
      </c>
      <c r="O5" s="53" t="s">
        <v>36</v>
      </c>
      <c r="P5" s="53" t="s">
        <v>37</v>
      </c>
      <c r="Q5" s="53" t="s">
        <v>38</v>
      </c>
      <c r="R5" s="53" t="s">
        <v>62</v>
      </c>
      <c r="S5" s="53" t="s">
        <v>41</v>
      </c>
      <c r="T5" s="53" t="s">
        <v>42</v>
      </c>
      <c r="U5" s="53" t="s">
        <v>43</v>
      </c>
      <c r="V5" s="53" t="s">
        <v>44</v>
      </c>
      <c r="W5" s="53" t="s">
        <v>45</v>
      </c>
    </row>
    <row r="6" ht="18.75" customHeight="1" spans="1:23">
      <c r="A6" s="53"/>
      <c r="B6" s="53"/>
      <c r="C6" s="53"/>
      <c r="D6" s="53"/>
      <c r="E6" s="53"/>
      <c r="F6" s="53"/>
      <c r="G6" s="53"/>
      <c r="H6" s="54"/>
      <c r="I6" s="54" t="s">
        <v>148</v>
      </c>
      <c r="J6" s="53" t="s">
        <v>149</v>
      </c>
      <c r="K6" s="53" t="s">
        <v>150</v>
      </c>
      <c r="L6" s="53" t="s">
        <v>151</v>
      </c>
      <c r="M6" s="53" t="s">
        <v>152</v>
      </c>
      <c r="N6" s="53" t="s">
        <v>35</v>
      </c>
      <c r="O6" s="53" t="s">
        <v>36</v>
      </c>
      <c r="P6" s="53" t="s">
        <v>37</v>
      </c>
      <c r="Q6" s="53"/>
      <c r="R6" s="53" t="s">
        <v>34</v>
      </c>
      <c r="S6" s="53" t="s">
        <v>41</v>
      </c>
      <c r="T6" s="53" t="s">
        <v>42</v>
      </c>
      <c r="U6" s="53" t="s">
        <v>43</v>
      </c>
      <c r="V6" s="53" t="s">
        <v>44</v>
      </c>
      <c r="W6" s="53" t="s">
        <v>45</v>
      </c>
    </row>
    <row r="7" ht="22.65" customHeight="1" spans="1:23">
      <c r="A7" s="53"/>
      <c r="B7" s="53"/>
      <c r="C7" s="53"/>
      <c r="D7" s="53"/>
      <c r="E7" s="53"/>
      <c r="F7" s="53"/>
      <c r="G7" s="53"/>
      <c r="H7" s="54"/>
      <c r="I7" s="54" t="s">
        <v>34</v>
      </c>
      <c r="J7" s="53"/>
      <c r="K7" s="53"/>
      <c r="L7" s="53"/>
      <c r="M7" s="53"/>
      <c r="N7" s="53"/>
      <c r="O7" s="53"/>
      <c r="P7" s="53"/>
      <c r="Q7" s="53"/>
      <c r="R7" s="53"/>
      <c r="S7" s="53"/>
      <c r="T7" s="53"/>
      <c r="U7" s="53"/>
      <c r="V7" s="53"/>
      <c r="W7" s="53"/>
    </row>
    <row r="8" ht="18.75" customHeight="1" spans="1:23">
      <c r="A8" s="54" t="s">
        <v>46</v>
      </c>
      <c r="B8" s="54">
        <v>2</v>
      </c>
      <c r="C8" s="54">
        <v>3</v>
      </c>
      <c r="D8" s="54">
        <v>4</v>
      </c>
      <c r="E8" s="54">
        <v>5</v>
      </c>
      <c r="F8" s="54">
        <v>6</v>
      </c>
      <c r="G8" s="54">
        <v>7</v>
      </c>
      <c r="H8" s="54">
        <v>8</v>
      </c>
      <c r="I8" s="54">
        <v>9</v>
      </c>
      <c r="J8" s="54">
        <v>10</v>
      </c>
      <c r="K8" s="54">
        <v>11</v>
      </c>
      <c r="L8" s="54">
        <v>12</v>
      </c>
      <c r="M8" s="54">
        <v>13</v>
      </c>
      <c r="N8" s="54">
        <v>14</v>
      </c>
      <c r="O8" s="54">
        <v>15</v>
      </c>
      <c r="P8" s="54">
        <v>16</v>
      </c>
      <c r="Q8" s="54">
        <v>17</v>
      </c>
      <c r="R8" s="54">
        <v>18</v>
      </c>
      <c r="S8" s="54">
        <v>19</v>
      </c>
      <c r="T8" s="54">
        <v>20</v>
      </c>
      <c r="U8" s="54">
        <v>21</v>
      </c>
      <c r="V8" s="54">
        <v>22</v>
      </c>
      <c r="W8" s="54">
        <v>23</v>
      </c>
    </row>
    <row r="9" ht="18.75" customHeight="1" spans="1:23">
      <c r="A9" s="8" t="s">
        <v>56</v>
      </c>
      <c r="B9" s="8" t="s">
        <v>153</v>
      </c>
      <c r="C9" s="9" t="s">
        <v>154</v>
      </c>
      <c r="D9" s="8" t="s">
        <v>95</v>
      </c>
      <c r="E9" s="8" t="s">
        <v>96</v>
      </c>
      <c r="F9" s="8" t="s">
        <v>155</v>
      </c>
      <c r="G9" s="8" t="s">
        <v>156</v>
      </c>
      <c r="H9" s="17">
        <v>414396</v>
      </c>
      <c r="I9" s="17">
        <v>414396</v>
      </c>
      <c r="J9" s="17"/>
      <c r="K9" s="17"/>
      <c r="L9" s="17">
        <v>414396</v>
      </c>
      <c r="M9" s="17"/>
      <c r="N9" s="17"/>
      <c r="O9" s="17"/>
      <c r="P9" s="17"/>
      <c r="Q9" s="17"/>
      <c r="R9" s="17"/>
      <c r="S9" s="17"/>
      <c r="T9" s="17"/>
      <c r="U9" s="17"/>
      <c r="V9" s="17"/>
      <c r="W9" s="17"/>
    </row>
    <row r="10" ht="18.75" customHeight="1" spans="1:23">
      <c r="A10" s="8" t="s">
        <v>56</v>
      </c>
      <c r="B10" s="8" t="s">
        <v>153</v>
      </c>
      <c r="C10" s="9" t="s">
        <v>154</v>
      </c>
      <c r="D10" s="8" t="s">
        <v>95</v>
      </c>
      <c r="E10" s="8" t="s">
        <v>96</v>
      </c>
      <c r="F10" s="8" t="s">
        <v>157</v>
      </c>
      <c r="G10" s="8" t="s">
        <v>158</v>
      </c>
      <c r="H10" s="17">
        <v>538356</v>
      </c>
      <c r="I10" s="17">
        <v>538356</v>
      </c>
      <c r="J10" s="17"/>
      <c r="K10" s="17"/>
      <c r="L10" s="17">
        <v>538356</v>
      </c>
      <c r="M10" s="17"/>
      <c r="N10" s="17"/>
      <c r="O10" s="17"/>
      <c r="P10" s="23"/>
      <c r="Q10" s="17"/>
      <c r="R10" s="17"/>
      <c r="S10" s="17"/>
      <c r="T10" s="17"/>
      <c r="U10" s="17"/>
      <c r="V10" s="17"/>
      <c r="W10" s="17"/>
    </row>
    <row r="11" ht="18.75" customHeight="1" spans="1:23">
      <c r="A11" s="8" t="s">
        <v>56</v>
      </c>
      <c r="B11" s="8" t="s">
        <v>153</v>
      </c>
      <c r="C11" s="9" t="s">
        <v>154</v>
      </c>
      <c r="D11" s="8" t="s">
        <v>95</v>
      </c>
      <c r="E11" s="8" t="s">
        <v>96</v>
      </c>
      <c r="F11" s="8" t="s">
        <v>159</v>
      </c>
      <c r="G11" s="8" t="s">
        <v>160</v>
      </c>
      <c r="H11" s="17">
        <v>34533</v>
      </c>
      <c r="I11" s="17">
        <v>34533</v>
      </c>
      <c r="J11" s="17"/>
      <c r="K11" s="17"/>
      <c r="L11" s="17">
        <v>34533</v>
      </c>
      <c r="M11" s="17"/>
      <c r="N11" s="17"/>
      <c r="O11" s="17"/>
      <c r="P11" s="23"/>
      <c r="Q11" s="17"/>
      <c r="R11" s="17"/>
      <c r="S11" s="17"/>
      <c r="T11" s="17"/>
      <c r="U11" s="17"/>
      <c r="V11" s="17"/>
      <c r="W11" s="17"/>
    </row>
    <row r="12" ht="18.75" customHeight="1" spans="1:23">
      <c r="A12" s="8" t="s">
        <v>56</v>
      </c>
      <c r="B12" s="8" t="s">
        <v>161</v>
      </c>
      <c r="C12" s="9" t="s">
        <v>162</v>
      </c>
      <c r="D12" s="8" t="s">
        <v>77</v>
      </c>
      <c r="E12" s="8" t="s">
        <v>78</v>
      </c>
      <c r="F12" s="8" t="s">
        <v>163</v>
      </c>
      <c r="G12" s="8" t="s">
        <v>164</v>
      </c>
      <c r="H12" s="17">
        <v>166872.48</v>
      </c>
      <c r="I12" s="17">
        <v>166872.48</v>
      </c>
      <c r="J12" s="17"/>
      <c r="K12" s="17"/>
      <c r="L12" s="17">
        <v>166872.48</v>
      </c>
      <c r="M12" s="17"/>
      <c r="N12" s="17"/>
      <c r="O12" s="17"/>
      <c r="P12" s="23"/>
      <c r="Q12" s="17"/>
      <c r="R12" s="17"/>
      <c r="S12" s="17"/>
      <c r="T12" s="17"/>
      <c r="U12" s="17"/>
      <c r="V12" s="17"/>
      <c r="W12" s="17"/>
    </row>
    <row r="13" ht="18.75" customHeight="1" spans="1:23">
      <c r="A13" s="8" t="s">
        <v>56</v>
      </c>
      <c r="B13" s="8" t="s">
        <v>161</v>
      </c>
      <c r="C13" s="9" t="s">
        <v>162</v>
      </c>
      <c r="D13" s="8" t="s">
        <v>85</v>
      </c>
      <c r="E13" s="8" t="s">
        <v>86</v>
      </c>
      <c r="F13" s="8" t="s">
        <v>165</v>
      </c>
      <c r="G13" s="8" t="s">
        <v>166</v>
      </c>
      <c r="H13" s="17">
        <v>86565.1</v>
      </c>
      <c r="I13" s="17">
        <v>86565.1</v>
      </c>
      <c r="J13" s="17"/>
      <c r="K13" s="17"/>
      <c r="L13" s="17">
        <v>86565.1</v>
      </c>
      <c r="M13" s="17"/>
      <c r="N13" s="17"/>
      <c r="O13" s="17"/>
      <c r="P13" s="23"/>
      <c r="Q13" s="17"/>
      <c r="R13" s="17"/>
      <c r="S13" s="17"/>
      <c r="T13" s="17"/>
      <c r="U13" s="17"/>
      <c r="V13" s="17"/>
      <c r="W13" s="17"/>
    </row>
    <row r="14" ht="18.75" customHeight="1" spans="1:23">
      <c r="A14" s="8" t="s">
        <v>56</v>
      </c>
      <c r="B14" s="8" t="s">
        <v>161</v>
      </c>
      <c r="C14" s="9" t="s">
        <v>162</v>
      </c>
      <c r="D14" s="8" t="s">
        <v>87</v>
      </c>
      <c r="E14" s="8" t="s">
        <v>88</v>
      </c>
      <c r="F14" s="8" t="s">
        <v>167</v>
      </c>
      <c r="G14" s="8" t="s">
        <v>168</v>
      </c>
      <c r="H14" s="17">
        <v>81584.25</v>
      </c>
      <c r="I14" s="17">
        <v>81584.25</v>
      </c>
      <c r="J14" s="17"/>
      <c r="K14" s="17"/>
      <c r="L14" s="17">
        <v>81584.25</v>
      </c>
      <c r="M14" s="17"/>
      <c r="N14" s="17"/>
      <c r="O14" s="17"/>
      <c r="P14" s="23"/>
      <c r="Q14" s="17"/>
      <c r="R14" s="17"/>
      <c r="S14" s="17"/>
      <c r="T14" s="17"/>
      <c r="U14" s="17"/>
      <c r="V14" s="17"/>
      <c r="W14" s="17"/>
    </row>
    <row r="15" ht="18.75" customHeight="1" spans="1:23">
      <c r="A15" s="8" t="s">
        <v>56</v>
      </c>
      <c r="B15" s="8" t="s">
        <v>161</v>
      </c>
      <c r="C15" s="9" t="s">
        <v>162</v>
      </c>
      <c r="D15" s="8" t="s">
        <v>89</v>
      </c>
      <c r="E15" s="8" t="s">
        <v>90</v>
      </c>
      <c r="F15" s="8" t="s">
        <v>169</v>
      </c>
      <c r="G15" s="8" t="s">
        <v>170</v>
      </c>
      <c r="H15" s="17">
        <v>7766</v>
      </c>
      <c r="I15" s="17">
        <v>7766</v>
      </c>
      <c r="J15" s="17"/>
      <c r="K15" s="17"/>
      <c r="L15" s="17">
        <v>7766</v>
      </c>
      <c r="M15" s="17"/>
      <c r="N15" s="17"/>
      <c r="O15" s="17"/>
      <c r="P15" s="23"/>
      <c r="Q15" s="17"/>
      <c r="R15" s="17"/>
      <c r="S15" s="17"/>
      <c r="T15" s="17"/>
      <c r="U15" s="17"/>
      <c r="V15" s="17"/>
      <c r="W15" s="17"/>
    </row>
    <row r="16" ht="18.75" customHeight="1" spans="1:23">
      <c r="A16" s="8" t="s">
        <v>56</v>
      </c>
      <c r="B16" s="8" t="s">
        <v>161</v>
      </c>
      <c r="C16" s="9" t="s">
        <v>162</v>
      </c>
      <c r="D16" s="8" t="s">
        <v>89</v>
      </c>
      <c r="E16" s="8" t="s">
        <v>90</v>
      </c>
      <c r="F16" s="8" t="s">
        <v>169</v>
      </c>
      <c r="G16" s="8" t="s">
        <v>170</v>
      </c>
      <c r="H16" s="17">
        <v>3963.22</v>
      </c>
      <c r="I16" s="17">
        <v>3963.22</v>
      </c>
      <c r="J16" s="17"/>
      <c r="K16" s="17"/>
      <c r="L16" s="17">
        <v>3963.22</v>
      </c>
      <c r="M16" s="17"/>
      <c r="N16" s="17"/>
      <c r="O16" s="17"/>
      <c r="P16" s="23"/>
      <c r="Q16" s="17"/>
      <c r="R16" s="17"/>
      <c r="S16" s="17"/>
      <c r="T16" s="17"/>
      <c r="U16" s="17"/>
      <c r="V16" s="17"/>
      <c r="W16" s="17"/>
    </row>
    <row r="17" ht="18.75" customHeight="1" spans="1:23">
      <c r="A17" s="8" t="s">
        <v>56</v>
      </c>
      <c r="B17" s="8" t="s">
        <v>171</v>
      </c>
      <c r="C17" s="9" t="s">
        <v>107</v>
      </c>
      <c r="D17" s="8" t="s">
        <v>106</v>
      </c>
      <c r="E17" s="8" t="s">
        <v>107</v>
      </c>
      <c r="F17" s="8" t="s">
        <v>172</v>
      </c>
      <c r="G17" s="8" t="s">
        <v>107</v>
      </c>
      <c r="H17" s="17">
        <v>158676</v>
      </c>
      <c r="I17" s="17">
        <v>158676</v>
      </c>
      <c r="J17" s="17"/>
      <c r="K17" s="17"/>
      <c r="L17" s="17">
        <v>158676</v>
      </c>
      <c r="M17" s="17"/>
      <c r="N17" s="17"/>
      <c r="O17" s="17"/>
      <c r="P17" s="23"/>
      <c r="Q17" s="17"/>
      <c r="R17" s="17"/>
      <c r="S17" s="17"/>
      <c r="T17" s="17"/>
      <c r="U17" s="17"/>
      <c r="V17" s="17"/>
      <c r="W17" s="17"/>
    </row>
    <row r="18" ht="18.75" customHeight="1" spans="1:23">
      <c r="A18" s="8" t="s">
        <v>56</v>
      </c>
      <c r="B18" s="8" t="s">
        <v>173</v>
      </c>
      <c r="C18" s="9" t="s">
        <v>174</v>
      </c>
      <c r="D18" s="8" t="s">
        <v>95</v>
      </c>
      <c r="E18" s="8" t="s">
        <v>96</v>
      </c>
      <c r="F18" s="8" t="s">
        <v>175</v>
      </c>
      <c r="G18" s="8" t="s">
        <v>176</v>
      </c>
      <c r="H18" s="17">
        <v>80000</v>
      </c>
      <c r="I18" s="17">
        <v>80000</v>
      </c>
      <c r="J18" s="17"/>
      <c r="K18" s="17"/>
      <c r="L18" s="17">
        <v>80000</v>
      </c>
      <c r="M18" s="17"/>
      <c r="N18" s="17"/>
      <c r="O18" s="17"/>
      <c r="P18" s="23"/>
      <c r="Q18" s="17"/>
      <c r="R18" s="17"/>
      <c r="S18" s="17"/>
      <c r="T18" s="17"/>
      <c r="U18" s="17"/>
      <c r="V18" s="17"/>
      <c r="W18" s="17"/>
    </row>
    <row r="19" ht="18.75" customHeight="1" spans="1:23">
      <c r="A19" s="8" t="s">
        <v>56</v>
      </c>
      <c r="B19" s="8" t="s">
        <v>177</v>
      </c>
      <c r="C19" s="9" t="s">
        <v>178</v>
      </c>
      <c r="D19" s="8" t="s">
        <v>95</v>
      </c>
      <c r="E19" s="8" t="s">
        <v>96</v>
      </c>
      <c r="F19" s="8" t="s">
        <v>179</v>
      </c>
      <c r="G19" s="8" t="s">
        <v>180</v>
      </c>
      <c r="H19" s="17">
        <v>81000</v>
      </c>
      <c r="I19" s="17">
        <v>81000</v>
      </c>
      <c r="J19" s="17"/>
      <c r="K19" s="17"/>
      <c r="L19" s="17">
        <v>81000</v>
      </c>
      <c r="M19" s="17"/>
      <c r="N19" s="17"/>
      <c r="O19" s="17"/>
      <c r="P19" s="23"/>
      <c r="Q19" s="17"/>
      <c r="R19" s="17"/>
      <c r="S19" s="17"/>
      <c r="T19" s="17"/>
      <c r="U19" s="17"/>
      <c r="V19" s="17"/>
      <c r="W19" s="17"/>
    </row>
    <row r="20" ht="18.75" customHeight="1" spans="1:23">
      <c r="A20" s="8" t="s">
        <v>56</v>
      </c>
      <c r="B20" s="8" t="s">
        <v>181</v>
      </c>
      <c r="C20" s="9" t="s">
        <v>182</v>
      </c>
      <c r="D20" s="8" t="s">
        <v>95</v>
      </c>
      <c r="E20" s="8" t="s">
        <v>96</v>
      </c>
      <c r="F20" s="8" t="s">
        <v>183</v>
      </c>
      <c r="G20" s="8" t="s">
        <v>182</v>
      </c>
      <c r="H20" s="17">
        <v>5400</v>
      </c>
      <c r="I20" s="17">
        <v>5400</v>
      </c>
      <c r="J20" s="17"/>
      <c r="K20" s="17"/>
      <c r="L20" s="17">
        <v>5400</v>
      </c>
      <c r="M20" s="17"/>
      <c r="N20" s="17"/>
      <c r="O20" s="17"/>
      <c r="P20" s="23"/>
      <c r="Q20" s="17"/>
      <c r="R20" s="17"/>
      <c r="S20" s="17"/>
      <c r="T20" s="17"/>
      <c r="U20" s="17"/>
      <c r="V20" s="17"/>
      <c r="W20" s="17"/>
    </row>
    <row r="21" ht="18.75" customHeight="1" spans="1:23">
      <c r="A21" s="8" t="s">
        <v>56</v>
      </c>
      <c r="B21" s="8" t="s">
        <v>184</v>
      </c>
      <c r="C21" s="9" t="s">
        <v>185</v>
      </c>
      <c r="D21" s="8" t="s">
        <v>75</v>
      </c>
      <c r="E21" s="8" t="s">
        <v>76</v>
      </c>
      <c r="F21" s="8" t="s">
        <v>186</v>
      </c>
      <c r="G21" s="8" t="s">
        <v>187</v>
      </c>
      <c r="H21" s="17">
        <v>7800</v>
      </c>
      <c r="I21" s="17">
        <v>7800</v>
      </c>
      <c r="J21" s="17"/>
      <c r="K21" s="17"/>
      <c r="L21" s="17">
        <v>7800</v>
      </c>
      <c r="M21" s="17"/>
      <c r="N21" s="17"/>
      <c r="O21" s="17"/>
      <c r="P21" s="23"/>
      <c r="Q21" s="17"/>
      <c r="R21" s="17"/>
      <c r="S21" s="17"/>
      <c r="T21" s="17"/>
      <c r="U21" s="17"/>
      <c r="V21" s="17"/>
      <c r="W21" s="17"/>
    </row>
    <row r="22" ht="18.75" customHeight="1" spans="1:23">
      <c r="A22" s="8" t="s">
        <v>56</v>
      </c>
      <c r="B22" s="8" t="s">
        <v>184</v>
      </c>
      <c r="C22" s="9" t="s">
        <v>185</v>
      </c>
      <c r="D22" s="8" t="s">
        <v>95</v>
      </c>
      <c r="E22" s="8" t="s">
        <v>96</v>
      </c>
      <c r="F22" s="8" t="s">
        <v>188</v>
      </c>
      <c r="G22" s="8" t="s">
        <v>189</v>
      </c>
      <c r="H22" s="17">
        <v>34800</v>
      </c>
      <c r="I22" s="17">
        <v>34800</v>
      </c>
      <c r="J22" s="17"/>
      <c r="K22" s="17"/>
      <c r="L22" s="17">
        <v>34800</v>
      </c>
      <c r="M22" s="17"/>
      <c r="N22" s="17"/>
      <c r="O22" s="17"/>
      <c r="P22" s="23"/>
      <c r="Q22" s="17"/>
      <c r="R22" s="17"/>
      <c r="S22" s="17"/>
      <c r="T22" s="17"/>
      <c r="U22" s="17"/>
      <c r="V22" s="17"/>
      <c r="W22" s="17"/>
    </row>
    <row r="23" ht="18.75" customHeight="1" spans="1:23">
      <c r="A23" s="8" t="s">
        <v>56</v>
      </c>
      <c r="B23" s="12"/>
      <c r="C23" s="9" t="s">
        <v>185</v>
      </c>
      <c r="D23" s="8" t="s">
        <v>95</v>
      </c>
      <c r="E23" s="8" t="s">
        <v>96</v>
      </c>
      <c r="F23" s="8" t="s">
        <v>190</v>
      </c>
      <c r="G23" s="8" t="s">
        <v>191</v>
      </c>
      <c r="H23" s="17">
        <v>1600</v>
      </c>
      <c r="I23" s="17">
        <v>1600</v>
      </c>
      <c r="J23" s="17"/>
      <c r="K23" s="17"/>
      <c r="L23" s="17">
        <v>1600</v>
      </c>
      <c r="M23" s="17"/>
      <c r="N23" s="17"/>
      <c r="O23" s="17"/>
      <c r="P23" s="23"/>
      <c r="Q23" s="17"/>
      <c r="R23" s="17"/>
      <c r="S23" s="17"/>
      <c r="T23" s="17"/>
      <c r="U23" s="17"/>
      <c r="V23" s="17"/>
      <c r="W23" s="17"/>
    </row>
    <row r="24" ht="18.75" customHeight="1" spans="1:23">
      <c r="A24" s="8" t="s">
        <v>56</v>
      </c>
      <c r="B24" s="8" t="s">
        <v>184</v>
      </c>
      <c r="C24" s="9" t="s">
        <v>185</v>
      </c>
      <c r="D24" s="8" t="s">
        <v>95</v>
      </c>
      <c r="E24" s="8" t="s">
        <v>96</v>
      </c>
      <c r="F24" s="8" t="s">
        <v>192</v>
      </c>
      <c r="G24" s="8" t="s">
        <v>193</v>
      </c>
      <c r="H24" s="17">
        <v>2800</v>
      </c>
      <c r="I24" s="17">
        <v>2800</v>
      </c>
      <c r="J24" s="17"/>
      <c r="K24" s="17"/>
      <c r="L24" s="17">
        <v>2800</v>
      </c>
      <c r="M24" s="17"/>
      <c r="N24" s="17"/>
      <c r="O24" s="17"/>
      <c r="P24" s="23"/>
      <c r="Q24" s="17"/>
      <c r="R24" s="17"/>
      <c r="S24" s="17"/>
      <c r="T24" s="17"/>
      <c r="U24" s="17"/>
      <c r="V24" s="17"/>
      <c r="W24" s="17"/>
    </row>
    <row r="25" ht="18.75" customHeight="1" spans="1:23">
      <c r="A25" s="8" t="s">
        <v>56</v>
      </c>
      <c r="B25" s="8" t="s">
        <v>184</v>
      </c>
      <c r="C25" s="9" t="s">
        <v>185</v>
      </c>
      <c r="D25" s="8" t="s">
        <v>95</v>
      </c>
      <c r="E25" s="8" t="s">
        <v>96</v>
      </c>
      <c r="F25" s="8" t="s">
        <v>179</v>
      </c>
      <c r="G25" s="8" t="s">
        <v>180</v>
      </c>
      <c r="H25" s="17">
        <v>4050</v>
      </c>
      <c r="I25" s="17">
        <v>4050</v>
      </c>
      <c r="J25" s="17"/>
      <c r="K25" s="17"/>
      <c r="L25" s="17">
        <v>4050</v>
      </c>
      <c r="M25" s="17"/>
      <c r="N25" s="17"/>
      <c r="O25" s="17"/>
      <c r="P25" s="23"/>
      <c r="Q25" s="17"/>
      <c r="R25" s="17"/>
      <c r="S25" s="17"/>
      <c r="T25" s="17"/>
      <c r="U25" s="17"/>
      <c r="V25" s="17"/>
      <c r="W25" s="17"/>
    </row>
    <row r="26" ht="18.75" customHeight="1" spans="1:23">
      <c r="A26" s="8" t="s">
        <v>56</v>
      </c>
      <c r="B26" s="8" t="s">
        <v>194</v>
      </c>
      <c r="C26" s="9" t="s">
        <v>132</v>
      </c>
      <c r="D26" s="8" t="s">
        <v>95</v>
      </c>
      <c r="E26" s="8" t="s">
        <v>96</v>
      </c>
      <c r="F26" s="8" t="s">
        <v>195</v>
      </c>
      <c r="G26" s="8" t="s">
        <v>132</v>
      </c>
      <c r="H26" s="17">
        <v>5800</v>
      </c>
      <c r="I26" s="17">
        <v>5800</v>
      </c>
      <c r="J26" s="17"/>
      <c r="K26" s="17"/>
      <c r="L26" s="17">
        <v>5800</v>
      </c>
      <c r="M26" s="17"/>
      <c r="N26" s="17"/>
      <c r="O26" s="17"/>
      <c r="P26" s="23"/>
      <c r="Q26" s="17"/>
      <c r="R26" s="17"/>
      <c r="S26" s="17"/>
      <c r="T26" s="17"/>
      <c r="U26" s="17"/>
      <c r="V26" s="17"/>
      <c r="W26" s="17"/>
    </row>
    <row r="27" ht="18.75" customHeight="1" spans="1:23">
      <c r="A27" s="8" t="s">
        <v>56</v>
      </c>
      <c r="B27" s="8" t="s">
        <v>196</v>
      </c>
      <c r="C27" s="9" t="s">
        <v>197</v>
      </c>
      <c r="D27" s="8" t="s">
        <v>95</v>
      </c>
      <c r="E27" s="8" t="s">
        <v>96</v>
      </c>
      <c r="F27" s="8" t="s">
        <v>198</v>
      </c>
      <c r="G27" s="8" t="s">
        <v>197</v>
      </c>
      <c r="H27" s="17">
        <v>7200</v>
      </c>
      <c r="I27" s="17">
        <v>7200</v>
      </c>
      <c r="J27" s="17"/>
      <c r="K27" s="17"/>
      <c r="L27" s="17">
        <v>7200</v>
      </c>
      <c r="M27" s="17"/>
      <c r="N27" s="17"/>
      <c r="O27" s="17"/>
      <c r="P27" s="23"/>
      <c r="Q27" s="17"/>
      <c r="R27" s="17"/>
      <c r="S27" s="17"/>
      <c r="T27" s="17"/>
      <c r="U27" s="17"/>
      <c r="V27" s="17"/>
      <c r="W27" s="17"/>
    </row>
    <row r="28" ht="18.75" customHeight="1" spans="1:23">
      <c r="A28" s="8" t="s">
        <v>56</v>
      </c>
      <c r="B28" s="8" t="s">
        <v>199</v>
      </c>
      <c r="C28" s="9" t="s">
        <v>200</v>
      </c>
      <c r="D28" s="8" t="s">
        <v>95</v>
      </c>
      <c r="E28" s="8" t="s">
        <v>96</v>
      </c>
      <c r="F28" s="8" t="s">
        <v>159</v>
      </c>
      <c r="G28" s="8" t="s">
        <v>160</v>
      </c>
      <c r="H28" s="17">
        <v>161988</v>
      </c>
      <c r="I28" s="17">
        <v>161988</v>
      </c>
      <c r="J28" s="17"/>
      <c r="K28" s="17"/>
      <c r="L28" s="17">
        <v>161988</v>
      </c>
      <c r="M28" s="17"/>
      <c r="N28" s="17"/>
      <c r="O28" s="17"/>
      <c r="P28" s="23"/>
      <c r="Q28" s="17"/>
      <c r="R28" s="17"/>
      <c r="S28" s="17"/>
      <c r="T28" s="17"/>
      <c r="U28" s="17"/>
      <c r="V28" s="17"/>
      <c r="W28" s="17"/>
    </row>
    <row r="29" ht="18.75" customHeight="1" spans="1:23">
      <c r="A29" s="8" t="s">
        <v>56</v>
      </c>
      <c r="B29" s="8" t="s">
        <v>201</v>
      </c>
      <c r="C29" s="9" t="s">
        <v>202</v>
      </c>
      <c r="D29" s="8" t="s">
        <v>95</v>
      </c>
      <c r="E29" s="8" t="s">
        <v>96</v>
      </c>
      <c r="F29" s="8" t="s">
        <v>203</v>
      </c>
      <c r="G29" s="8" t="s">
        <v>202</v>
      </c>
      <c r="H29" s="17">
        <v>3600</v>
      </c>
      <c r="I29" s="17">
        <v>3600</v>
      </c>
      <c r="J29" s="17"/>
      <c r="K29" s="17"/>
      <c r="L29" s="17">
        <v>3600</v>
      </c>
      <c r="M29" s="17"/>
      <c r="N29" s="17"/>
      <c r="O29" s="17"/>
      <c r="P29" s="23"/>
      <c r="Q29" s="17"/>
      <c r="R29" s="17"/>
      <c r="S29" s="17"/>
      <c r="T29" s="17"/>
      <c r="U29" s="17"/>
      <c r="V29" s="17"/>
      <c r="W29" s="17"/>
    </row>
    <row r="30" ht="18.75" customHeight="1" spans="1:23">
      <c r="A30" s="8" t="s">
        <v>56</v>
      </c>
      <c r="B30" s="8" t="s">
        <v>204</v>
      </c>
      <c r="C30" s="9" t="s">
        <v>205</v>
      </c>
      <c r="D30" s="8" t="s">
        <v>75</v>
      </c>
      <c r="E30" s="8" t="s">
        <v>76</v>
      </c>
      <c r="F30" s="8" t="s">
        <v>206</v>
      </c>
      <c r="G30" s="8" t="s">
        <v>207</v>
      </c>
      <c r="H30" s="17">
        <v>187200</v>
      </c>
      <c r="I30" s="17">
        <v>187200</v>
      </c>
      <c r="J30" s="17"/>
      <c r="K30" s="17"/>
      <c r="L30" s="17">
        <v>187200</v>
      </c>
      <c r="M30" s="17"/>
      <c r="N30" s="17"/>
      <c r="O30" s="17"/>
      <c r="P30" s="23"/>
      <c r="Q30" s="17"/>
      <c r="R30" s="17"/>
      <c r="S30" s="17"/>
      <c r="T30" s="17"/>
      <c r="U30" s="17"/>
      <c r="V30" s="17"/>
      <c r="W30" s="17"/>
    </row>
    <row r="31" ht="18.75" customHeight="1" spans="1:23">
      <c r="A31" s="8" t="s">
        <v>56</v>
      </c>
      <c r="B31" s="8" t="s">
        <v>208</v>
      </c>
      <c r="C31" s="9" t="s">
        <v>209</v>
      </c>
      <c r="D31" s="8" t="s">
        <v>79</v>
      </c>
      <c r="E31" s="8" t="s">
        <v>80</v>
      </c>
      <c r="F31" s="8" t="s">
        <v>210</v>
      </c>
      <c r="G31" s="8" t="s">
        <v>211</v>
      </c>
      <c r="H31" s="17">
        <v>220000</v>
      </c>
      <c r="I31" s="17">
        <v>220000</v>
      </c>
      <c r="J31" s="17"/>
      <c r="K31" s="17"/>
      <c r="L31" s="17">
        <v>220000</v>
      </c>
      <c r="M31" s="17"/>
      <c r="N31" s="17"/>
      <c r="O31" s="17"/>
      <c r="P31" s="23"/>
      <c r="Q31" s="17"/>
      <c r="R31" s="17"/>
      <c r="S31" s="17"/>
      <c r="T31" s="17"/>
      <c r="U31" s="17"/>
      <c r="V31" s="17"/>
      <c r="W31" s="17"/>
    </row>
    <row r="32" ht="18.75" customHeight="1" spans="1:23">
      <c r="A32" s="11" t="s">
        <v>32</v>
      </c>
      <c r="B32" s="11"/>
      <c r="C32" s="11"/>
      <c r="D32" s="11"/>
      <c r="E32" s="11"/>
      <c r="F32" s="11"/>
      <c r="G32" s="11"/>
      <c r="H32" s="17">
        <v>2295950.05</v>
      </c>
      <c r="I32" s="17">
        <v>2295950.05</v>
      </c>
      <c r="J32" s="17"/>
      <c r="K32" s="17"/>
      <c r="L32" s="17">
        <v>2295950.05</v>
      </c>
      <c r="M32" s="17"/>
      <c r="N32" s="17"/>
      <c r="O32" s="17"/>
      <c r="P32" s="17"/>
      <c r="Q32" s="17"/>
      <c r="R32" s="17"/>
      <c r="S32" s="17"/>
      <c r="T32" s="17"/>
      <c r="U32" s="17"/>
      <c r="V32" s="17"/>
      <c r="W32" s="17"/>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3"/>
  <sheetViews>
    <sheetView showZeros="0" topLeftCell="E1" workbookViewId="0">
      <selection activeCell="B23" sqref="B23"/>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212</v>
      </c>
    </row>
    <row r="2" ht="45" customHeight="1" spans="1:23">
      <c r="A2" s="3" t="s">
        <v>213</v>
      </c>
      <c r="B2" s="3"/>
      <c r="C2" s="3"/>
      <c r="D2" s="3"/>
      <c r="E2" s="3"/>
      <c r="F2" s="3"/>
      <c r="G2" s="3"/>
      <c r="H2" s="3"/>
      <c r="I2" s="3"/>
      <c r="J2" s="3"/>
      <c r="K2" s="3"/>
      <c r="L2" s="3"/>
      <c r="M2" s="3"/>
      <c r="N2" s="51"/>
      <c r="O2" s="51"/>
      <c r="P2" s="51"/>
      <c r="Q2" s="51"/>
      <c r="R2" s="51"/>
      <c r="S2" s="51"/>
      <c r="T2" s="51"/>
      <c r="U2" s="51"/>
      <c r="V2" s="51"/>
      <c r="W2" s="51"/>
    </row>
    <row r="3" ht="18.75" customHeight="1" spans="1:23">
      <c r="A3" s="4" t="str">
        <f>"单位名称："&amp;"玉溪市江川区水利局"</f>
        <v>单位名称：玉溪市江川区水利局</v>
      </c>
      <c r="B3" s="4"/>
      <c r="C3" s="4"/>
      <c r="D3" s="4"/>
      <c r="E3" s="4"/>
      <c r="F3" s="4"/>
      <c r="G3" s="4"/>
      <c r="H3" s="4"/>
      <c r="I3" s="52"/>
      <c r="J3" s="52"/>
      <c r="K3" s="52"/>
      <c r="L3" s="52"/>
      <c r="M3" s="52"/>
      <c r="N3" s="5"/>
      <c r="O3" s="5"/>
      <c r="P3" s="5"/>
      <c r="Q3" s="5"/>
      <c r="R3" s="5"/>
      <c r="S3" s="5"/>
      <c r="T3" s="5"/>
      <c r="U3" s="5"/>
      <c r="V3" s="5"/>
      <c r="W3" s="5" t="s">
        <v>29</v>
      </c>
    </row>
    <row r="4" ht="18.75" customHeight="1" spans="1:23">
      <c r="A4" s="13" t="s">
        <v>214</v>
      </c>
      <c r="B4" s="13" t="s">
        <v>138</v>
      </c>
      <c r="C4" s="13" t="s">
        <v>139</v>
      </c>
      <c r="D4" s="13" t="s">
        <v>215</v>
      </c>
      <c r="E4" s="13" t="s">
        <v>140</v>
      </c>
      <c r="F4" s="13" t="s">
        <v>141</v>
      </c>
      <c r="G4" s="13" t="s">
        <v>216</v>
      </c>
      <c r="H4" s="13" t="s">
        <v>143</v>
      </c>
      <c r="I4" s="45" t="s">
        <v>32</v>
      </c>
      <c r="J4" s="45" t="s">
        <v>217</v>
      </c>
      <c r="K4" s="13"/>
      <c r="L4" s="13"/>
      <c r="M4" s="13"/>
      <c r="N4" s="13" t="s">
        <v>145</v>
      </c>
      <c r="O4" s="13"/>
      <c r="P4" s="13"/>
      <c r="Q4" s="13" t="s">
        <v>38</v>
      </c>
      <c r="R4" s="13" t="s">
        <v>62</v>
      </c>
      <c r="S4" s="13"/>
      <c r="T4" s="13"/>
      <c r="U4" s="13"/>
      <c r="V4" s="13"/>
      <c r="W4" s="13"/>
    </row>
    <row r="5" ht="18.75" customHeight="1" spans="1:23">
      <c r="A5" s="13"/>
      <c r="B5" s="13"/>
      <c r="C5" s="13"/>
      <c r="D5" s="13"/>
      <c r="E5" s="13"/>
      <c r="F5" s="13"/>
      <c r="G5" s="13"/>
      <c r="H5" s="13"/>
      <c r="I5" s="45" t="s">
        <v>146</v>
      </c>
      <c r="J5" s="45" t="s">
        <v>35</v>
      </c>
      <c r="K5" s="13"/>
      <c r="L5" s="13" t="s">
        <v>36</v>
      </c>
      <c r="M5" s="13" t="s">
        <v>37</v>
      </c>
      <c r="N5" s="13" t="s">
        <v>35</v>
      </c>
      <c r="O5" s="13" t="s">
        <v>36</v>
      </c>
      <c r="P5" s="13" t="s">
        <v>37</v>
      </c>
      <c r="Q5" s="13" t="s">
        <v>38</v>
      </c>
      <c r="R5" s="13" t="s">
        <v>34</v>
      </c>
      <c r="S5" s="13" t="s">
        <v>41</v>
      </c>
      <c r="T5" s="13" t="s">
        <v>42</v>
      </c>
      <c r="U5" s="13" t="s">
        <v>43</v>
      </c>
      <c r="V5" s="13" t="s">
        <v>44</v>
      </c>
      <c r="W5" s="13" t="s">
        <v>45</v>
      </c>
    </row>
    <row r="6" ht="18.75" customHeight="1" spans="1:23">
      <c r="A6" s="13"/>
      <c r="B6" s="13"/>
      <c r="C6" s="13"/>
      <c r="D6" s="13"/>
      <c r="E6" s="13"/>
      <c r="F6" s="13"/>
      <c r="G6" s="13"/>
      <c r="H6" s="13"/>
      <c r="I6" s="45"/>
      <c r="J6" s="45" t="s">
        <v>35</v>
      </c>
      <c r="K6" s="13"/>
      <c r="L6" s="13" t="s">
        <v>36</v>
      </c>
      <c r="M6" s="13" t="s">
        <v>37</v>
      </c>
      <c r="N6" s="13" t="s">
        <v>35</v>
      </c>
      <c r="O6" s="13" t="s">
        <v>36</v>
      </c>
      <c r="P6" s="13" t="s">
        <v>37</v>
      </c>
      <c r="Q6" s="13"/>
      <c r="R6" s="13" t="s">
        <v>34</v>
      </c>
      <c r="S6" s="13" t="s">
        <v>41</v>
      </c>
      <c r="T6" s="13" t="s">
        <v>42</v>
      </c>
      <c r="U6" s="13" t="s">
        <v>43</v>
      </c>
      <c r="V6" s="13" t="s">
        <v>44</v>
      </c>
      <c r="W6" s="13" t="s">
        <v>45</v>
      </c>
    </row>
    <row r="7" ht="22.65" customHeight="1" spans="1:23">
      <c r="A7" s="13"/>
      <c r="B7" s="13"/>
      <c r="C7" s="13"/>
      <c r="D7" s="13"/>
      <c r="E7" s="13"/>
      <c r="F7" s="13"/>
      <c r="G7" s="13"/>
      <c r="H7" s="13"/>
      <c r="I7" s="45"/>
      <c r="J7" s="45" t="s">
        <v>34</v>
      </c>
      <c r="K7" s="13" t="s">
        <v>218</v>
      </c>
      <c r="L7" s="13"/>
      <c r="M7" s="13"/>
      <c r="N7" s="13"/>
      <c r="O7" s="13"/>
      <c r="P7" s="13"/>
      <c r="Q7" s="13"/>
      <c r="R7" s="13"/>
      <c r="S7" s="13"/>
      <c r="T7" s="13"/>
      <c r="U7" s="13"/>
      <c r="V7" s="13"/>
      <c r="W7" s="13"/>
    </row>
    <row r="8" ht="18.75" customHeight="1" spans="1:23">
      <c r="A8" s="14" t="s">
        <v>46</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8"/>
      <c r="B9" s="8"/>
      <c r="C9" s="9" t="s">
        <v>219</v>
      </c>
      <c r="D9" s="8"/>
      <c r="E9" s="8"/>
      <c r="F9" s="8"/>
      <c r="G9" s="8"/>
      <c r="H9" s="8"/>
      <c r="I9" s="10">
        <v>5000</v>
      </c>
      <c r="J9" s="10"/>
      <c r="K9" s="10"/>
      <c r="L9" s="10"/>
      <c r="M9" s="10"/>
      <c r="N9" s="10"/>
      <c r="O9" s="10"/>
      <c r="P9" s="10"/>
      <c r="Q9" s="10"/>
      <c r="R9" s="10">
        <v>5000</v>
      </c>
      <c r="S9" s="10"/>
      <c r="T9" s="10"/>
      <c r="U9" s="10"/>
      <c r="V9" s="10"/>
      <c r="W9" s="10">
        <v>5000</v>
      </c>
    </row>
    <row r="10" ht="18.75" customHeight="1" spans="1:23">
      <c r="A10" s="8" t="s">
        <v>220</v>
      </c>
      <c r="B10" s="8" t="s">
        <v>221</v>
      </c>
      <c r="C10" s="9" t="s">
        <v>219</v>
      </c>
      <c r="D10" s="8" t="s">
        <v>56</v>
      </c>
      <c r="E10" s="8" t="s">
        <v>95</v>
      </c>
      <c r="F10" s="8" t="s">
        <v>96</v>
      </c>
      <c r="G10" s="8" t="s">
        <v>186</v>
      </c>
      <c r="H10" s="8" t="s">
        <v>187</v>
      </c>
      <c r="I10" s="10">
        <v>5000</v>
      </c>
      <c r="J10" s="10"/>
      <c r="K10" s="10"/>
      <c r="L10" s="10"/>
      <c r="M10" s="10"/>
      <c r="N10" s="10"/>
      <c r="O10" s="10"/>
      <c r="P10" s="10"/>
      <c r="Q10" s="10"/>
      <c r="R10" s="10">
        <v>5000</v>
      </c>
      <c r="S10" s="10"/>
      <c r="T10" s="10"/>
      <c r="U10" s="10"/>
      <c r="V10" s="10"/>
      <c r="W10" s="10">
        <v>5000</v>
      </c>
    </row>
    <row r="11" ht="18.75" customHeight="1" spans="1:23">
      <c r="A11" s="23"/>
      <c r="B11" s="23"/>
      <c r="C11" s="9" t="s">
        <v>222</v>
      </c>
      <c r="D11" s="23"/>
      <c r="E11" s="23"/>
      <c r="F11" s="23"/>
      <c r="G11" s="23"/>
      <c r="H11" s="23"/>
      <c r="I11" s="10">
        <v>300000</v>
      </c>
      <c r="J11" s="10">
        <v>300000</v>
      </c>
      <c r="K11" s="10">
        <v>300000</v>
      </c>
      <c r="L11" s="10"/>
      <c r="M11" s="10"/>
      <c r="N11" s="10"/>
      <c r="O11" s="10"/>
      <c r="P11" s="23"/>
      <c r="Q11" s="10"/>
      <c r="R11" s="10"/>
      <c r="S11" s="10"/>
      <c r="T11" s="10"/>
      <c r="U11" s="10"/>
      <c r="V11" s="10"/>
      <c r="W11" s="10"/>
    </row>
    <row r="12" ht="18.75" customHeight="1" spans="1:23">
      <c r="A12" s="8" t="s">
        <v>223</v>
      </c>
      <c r="B12" s="8" t="s">
        <v>224</v>
      </c>
      <c r="C12" s="9" t="s">
        <v>222</v>
      </c>
      <c r="D12" s="8" t="s">
        <v>56</v>
      </c>
      <c r="E12" s="8" t="s">
        <v>97</v>
      </c>
      <c r="F12" s="8" t="s">
        <v>98</v>
      </c>
      <c r="G12" s="8" t="s">
        <v>225</v>
      </c>
      <c r="H12" s="8" t="s">
        <v>226</v>
      </c>
      <c r="I12" s="10">
        <v>300000</v>
      </c>
      <c r="J12" s="10">
        <v>300000</v>
      </c>
      <c r="K12" s="10">
        <v>300000</v>
      </c>
      <c r="L12" s="10"/>
      <c r="M12" s="10"/>
      <c r="N12" s="10"/>
      <c r="O12" s="10"/>
      <c r="P12" s="23"/>
      <c r="Q12" s="10"/>
      <c r="R12" s="10"/>
      <c r="S12" s="10"/>
      <c r="T12" s="10"/>
      <c r="U12" s="10"/>
      <c r="V12" s="10"/>
      <c r="W12" s="10"/>
    </row>
    <row r="13" ht="18.75" customHeight="1" spans="1:23">
      <c r="A13" s="23"/>
      <c r="B13" s="23"/>
      <c r="C13" s="9" t="s">
        <v>227</v>
      </c>
      <c r="D13" s="23"/>
      <c r="E13" s="23"/>
      <c r="F13" s="23"/>
      <c r="G13" s="23"/>
      <c r="H13" s="23"/>
      <c r="I13" s="10">
        <v>25315.59</v>
      </c>
      <c r="J13" s="10"/>
      <c r="K13" s="10"/>
      <c r="L13" s="10"/>
      <c r="M13" s="10"/>
      <c r="N13" s="10"/>
      <c r="O13" s="10"/>
      <c r="P13" s="23"/>
      <c r="Q13" s="10"/>
      <c r="R13" s="10">
        <v>25315.59</v>
      </c>
      <c r="S13" s="10"/>
      <c r="T13" s="10"/>
      <c r="U13" s="10"/>
      <c r="V13" s="10"/>
      <c r="W13" s="10">
        <v>25315.59</v>
      </c>
    </row>
    <row r="14" ht="18.75" customHeight="1" spans="1:23">
      <c r="A14" s="8" t="s">
        <v>223</v>
      </c>
      <c r="B14" s="8" t="s">
        <v>228</v>
      </c>
      <c r="C14" s="9" t="s">
        <v>227</v>
      </c>
      <c r="D14" s="8" t="s">
        <v>56</v>
      </c>
      <c r="E14" s="8" t="s">
        <v>101</v>
      </c>
      <c r="F14" s="8" t="s">
        <v>102</v>
      </c>
      <c r="G14" s="8" t="s">
        <v>225</v>
      </c>
      <c r="H14" s="8" t="s">
        <v>226</v>
      </c>
      <c r="I14" s="10">
        <v>25315.59</v>
      </c>
      <c r="J14" s="10"/>
      <c r="K14" s="10"/>
      <c r="L14" s="10"/>
      <c r="M14" s="10"/>
      <c r="N14" s="10"/>
      <c r="O14" s="10"/>
      <c r="P14" s="23"/>
      <c r="Q14" s="10"/>
      <c r="R14" s="10">
        <v>25315.59</v>
      </c>
      <c r="S14" s="10"/>
      <c r="T14" s="10"/>
      <c r="U14" s="10"/>
      <c r="V14" s="10"/>
      <c r="W14" s="10">
        <v>25315.59</v>
      </c>
    </row>
    <row r="15" ht="18.75" customHeight="1" spans="1:23">
      <c r="A15" s="23"/>
      <c r="B15" s="23"/>
      <c r="C15" s="9" t="s">
        <v>229</v>
      </c>
      <c r="D15" s="23"/>
      <c r="E15" s="23"/>
      <c r="F15" s="23"/>
      <c r="G15" s="23"/>
      <c r="H15" s="23"/>
      <c r="I15" s="10">
        <v>280000</v>
      </c>
      <c r="J15" s="10">
        <v>280000</v>
      </c>
      <c r="K15" s="10">
        <v>280000</v>
      </c>
      <c r="L15" s="10"/>
      <c r="M15" s="10"/>
      <c r="N15" s="10"/>
      <c r="O15" s="10"/>
      <c r="P15" s="23"/>
      <c r="Q15" s="10"/>
      <c r="R15" s="10"/>
      <c r="S15" s="10"/>
      <c r="T15" s="10"/>
      <c r="U15" s="10"/>
      <c r="V15" s="10"/>
      <c r="W15" s="10"/>
    </row>
    <row r="16" ht="18.75" customHeight="1" spans="1:23">
      <c r="A16" s="8" t="s">
        <v>220</v>
      </c>
      <c r="B16" s="8" t="s">
        <v>230</v>
      </c>
      <c r="C16" s="9" t="s">
        <v>229</v>
      </c>
      <c r="D16" s="8" t="s">
        <v>56</v>
      </c>
      <c r="E16" s="8" t="s">
        <v>99</v>
      </c>
      <c r="F16" s="8" t="s">
        <v>100</v>
      </c>
      <c r="G16" s="8" t="s">
        <v>225</v>
      </c>
      <c r="H16" s="8" t="s">
        <v>226</v>
      </c>
      <c r="I16" s="10">
        <v>100000</v>
      </c>
      <c r="J16" s="10">
        <v>100000</v>
      </c>
      <c r="K16" s="10">
        <v>100000</v>
      </c>
      <c r="L16" s="10"/>
      <c r="M16" s="10"/>
      <c r="N16" s="10"/>
      <c r="O16" s="10"/>
      <c r="P16" s="23"/>
      <c r="Q16" s="10"/>
      <c r="R16" s="10"/>
      <c r="S16" s="10"/>
      <c r="T16" s="10"/>
      <c r="U16" s="10"/>
      <c r="V16" s="10"/>
      <c r="W16" s="10"/>
    </row>
    <row r="17" ht="18.75" customHeight="1" spans="1:23">
      <c r="A17" s="8" t="s">
        <v>220</v>
      </c>
      <c r="B17" s="8" t="s">
        <v>230</v>
      </c>
      <c r="C17" s="9" t="s">
        <v>229</v>
      </c>
      <c r="D17" s="8" t="s">
        <v>56</v>
      </c>
      <c r="E17" s="8" t="s">
        <v>99</v>
      </c>
      <c r="F17" s="8" t="s">
        <v>100</v>
      </c>
      <c r="G17" s="8" t="s">
        <v>225</v>
      </c>
      <c r="H17" s="8" t="s">
        <v>226</v>
      </c>
      <c r="I17" s="10">
        <v>20000</v>
      </c>
      <c r="J17" s="10">
        <v>20000</v>
      </c>
      <c r="K17" s="10">
        <v>20000</v>
      </c>
      <c r="L17" s="10"/>
      <c r="M17" s="10"/>
      <c r="N17" s="10"/>
      <c r="O17" s="10"/>
      <c r="P17" s="23"/>
      <c r="Q17" s="10"/>
      <c r="R17" s="10"/>
      <c r="S17" s="10"/>
      <c r="T17" s="10"/>
      <c r="U17" s="10"/>
      <c r="V17" s="10"/>
      <c r="W17" s="10"/>
    </row>
    <row r="18" ht="18.75" customHeight="1" spans="1:23">
      <c r="A18" s="8" t="s">
        <v>220</v>
      </c>
      <c r="B18" s="8" t="s">
        <v>230</v>
      </c>
      <c r="C18" s="9" t="s">
        <v>229</v>
      </c>
      <c r="D18" s="8" t="s">
        <v>56</v>
      </c>
      <c r="E18" s="8" t="s">
        <v>99</v>
      </c>
      <c r="F18" s="8" t="s">
        <v>100</v>
      </c>
      <c r="G18" s="8" t="s">
        <v>225</v>
      </c>
      <c r="H18" s="8" t="s">
        <v>226</v>
      </c>
      <c r="I18" s="10">
        <v>50000</v>
      </c>
      <c r="J18" s="10">
        <v>50000</v>
      </c>
      <c r="K18" s="10">
        <v>50000</v>
      </c>
      <c r="L18" s="10"/>
      <c r="M18" s="10"/>
      <c r="N18" s="10"/>
      <c r="O18" s="10"/>
      <c r="P18" s="23"/>
      <c r="Q18" s="10"/>
      <c r="R18" s="10"/>
      <c r="S18" s="10"/>
      <c r="T18" s="10"/>
      <c r="U18" s="10"/>
      <c r="V18" s="10"/>
      <c r="W18" s="10"/>
    </row>
    <row r="19" ht="18.75" customHeight="1" spans="1:23">
      <c r="A19" s="8" t="s">
        <v>220</v>
      </c>
      <c r="B19" s="8" t="s">
        <v>230</v>
      </c>
      <c r="C19" s="9" t="s">
        <v>229</v>
      </c>
      <c r="D19" s="8" t="s">
        <v>56</v>
      </c>
      <c r="E19" s="8" t="s">
        <v>99</v>
      </c>
      <c r="F19" s="8" t="s">
        <v>100</v>
      </c>
      <c r="G19" s="8" t="s">
        <v>225</v>
      </c>
      <c r="H19" s="8" t="s">
        <v>226</v>
      </c>
      <c r="I19" s="10">
        <v>10000</v>
      </c>
      <c r="J19" s="10">
        <v>10000</v>
      </c>
      <c r="K19" s="10">
        <v>10000</v>
      </c>
      <c r="L19" s="10"/>
      <c r="M19" s="10"/>
      <c r="N19" s="10"/>
      <c r="O19" s="10"/>
      <c r="P19" s="23"/>
      <c r="Q19" s="10"/>
      <c r="R19" s="10"/>
      <c r="S19" s="10"/>
      <c r="T19" s="10"/>
      <c r="U19" s="10"/>
      <c r="V19" s="10"/>
      <c r="W19" s="10"/>
    </row>
    <row r="20" ht="18.75" customHeight="1" spans="1:23">
      <c r="A20" s="8" t="s">
        <v>220</v>
      </c>
      <c r="B20" s="8" t="s">
        <v>230</v>
      </c>
      <c r="C20" s="9" t="s">
        <v>229</v>
      </c>
      <c r="D20" s="8" t="s">
        <v>56</v>
      </c>
      <c r="E20" s="8" t="s">
        <v>99</v>
      </c>
      <c r="F20" s="8" t="s">
        <v>100</v>
      </c>
      <c r="G20" s="8" t="s">
        <v>231</v>
      </c>
      <c r="H20" s="8" t="s">
        <v>232</v>
      </c>
      <c r="I20" s="10">
        <v>100000</v>
      </c>
      <c r="J20" s="10">
        <v>100000</v>
      </c>
      <c r="K20" s="10">
        <v>100000</v>
      </c>
      <c r="L20" s="10"/>
      <c r="M20" s="10"/>
      <c r="N20" s="10"/>
      <c r="O20" s="10"/>
      <c r="P20" s="23"/>
      <c r="Q20" s="10"/>
      <c r="R20" s="10"/>
      <c r="S20" s="10"/>
      <c r="T20" s="10"/>
      <c r="U20" s="10"/>
      <c r="V20" s="10"/>
      <c r="W20" s="10"/>
    </row>
    <row r="21" ht="18.75" customHeight="1" spans="1:23">
      <c r="A21" s="11" t="s">
        <v>32</v>
      </c>
      <c r="B21" s="11"/>
      <c r="C21" s="11"/>
      <c r="D21" s="11"/>
      <c r="E21" s="11"/>
      <c r="F21" s="11"/>
      <c r="G21" s="11"/>
      <c r="H21" s="11"/>
      <c r="I21" s="10">
        <v>610315.59</v>
      </c>
      <c r="J21" s="10">
        <v>580000</v>
      </c>
      <c r="K21" s="10">
        <v>580000</v>
      </c>
      <c r="L21" s="10"/>
      <c r="M21" s="10"/>
      <c r="N21" s="10"/>
      <c r="O21" s="10"/>
      <c r="P21" s="10"/>
      <c r="Q21" s="10"/>
      <c r="R21" s="10">
        <v>30315.59</v>
      </c>
      <c r="S21" s="10"/>
      <c r="T21" s="10"/>
      <c r="U21" s="10"/>
      <c r="V21" s="10"/>
      <c r="W21" s="10">
        <v>30315.59</v>
      </c>
    </row>
    <row r="23" customHeight="1" spans="2:2">
      <c r="B23" s="12"/>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topLeftCell="A20" workbookViewId="0">
      <selection activeCell="B23" sqref="B23"/>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233</v>
      </c>
      <c r="B1" s="20"/>
      <c r="C1" s="20"/>
      <c r="D1" s="20"/>
      <c r="E1" s="20"/>
      <c r="F1" s="20"/>
      <c r="G1" s="20"/>
      <c r="H1" s="20"/>
      <c r="I1" s="20"/>
      <c r="J1" s="20"/>
    </row>
    <row r="2" ht="45" customHeight="1" spans="1:10">
      <c r="A2" s="30" t="s">
        <v>234</v>
      </c>
      <c r="B2" s="30"/>
      <c r="C2" s="30"/>
      <c r="D2" s="30"/>
      <c r="E2" s="30"/>
      <c r="F2" s="30"/>
      <c r="G2" s="30"/>
      <c r="H2" s="30"/>
      <c r="I2" s="30"/>
      <c r="J2" s="30"/>
    </row>
    <row r="3" ht="20.25" customHeight="1" spans="1:10">
      <c r="A3" s="19" t="str">
        <f>"单位名称："&amp;"玉溪市江川区水利局"</f>
        <v>单位名称：玉溪市江川区水利局</v>
      </c>
      <c r="B3" s="19"/>
      <c r="C3" s="19"/>
      <c r="D3" s="19"/>
      <c r="E3" s="19"/>
      <c r="F3" s="19"/>
      <c r="G3" s="19"/>
      <c r="H3" s="19"/>
      <c r="I3" s="19"/>
      <c r="J3" s="19"/>
    </row>
    <row r="4" ht="20.25" customHeight="1" spans="1:10">
      <c r="A4" s="31" t="s">
        <v>235</v>
      </c>
      <c r="B4" s="31" t="s">
        <v>236</v>
      </c>
      <c r="C4" s="31" t="s">
        <v>237</v>
      </c>
      <c r="D4" s="31" t="s">
        <v>238</v>
      </c>
      <c r="E4" s="31" t="s">
        <v>239</v>
      </c>
      <c r="F4" s="31" t="s">
        <v>240</v>
      </c>
      <c r="G4" s="31" t="s">
        <v>241</v>
      </c>
      <c r="H4" s="31" t="s">
        <v>242</v>
      </c>
      <c r="I4" s="31" t="s">
        <v>243</v>
      </c>
      <c r="J4" s="31" t="s">
        <v>244</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s="23" t="s">
        <v>56</v>
      </c>
      <c r="B7" s="23"/>
      <c r="C7" s="23"/>
      <c r="E7" s="37"/>
      <c r="F7" s="37"/>
      <c r="G7" s="37"/>
      <c r="H7" s="37"/>
      <c r="I7" s="37"/>
      <c r="J7" s="37"/>
    </row>
    <row r="8" ht="78.75" spans="1:10">
      <c r="A8" s="48" t="s">
        <v>222</v>
      </c>
      <c r="B8" s="23" t="s">
        <v>245</v>
      </c>
      <c r="C8" s="24"/>
      <c r="D8" s="24"/>
      <c r="E8" s="37"/>
      <c r="F8" s="37"/>
      <c r="G8" s="37"/>
      <c r="H8" s="37"/>
      <c r="I8" s="37"/>
      <c r="J8" s="37"/>
    </row>
    <row r="9" ht="20.25" customHeight="1" spans="1:10">
      <c r="A9" s="23"/>
      <c r="B9" s="23"/>
      <c r="C9" s="23" t="s">
        <v>246</v>
      </c>
      <c r="D9" s="49" t="s">
        <v>247</v>
      </c>
      <c r="E9" s="50" t="s">
        <v>248</v>
      </c>
      <c r="F9" s="38" t="s">
        <v>249</v>
      </c>
      <c r="G9" s="24" t="s">
        <v>47</v>
      </c>
      <c r="H9" s="38" t="s">
        <v>250</v>
      </c>
      <c r="I9" s="38" t="s">
        <v>251</v>
      </c>
      <c r="J9" s="50" t="s">
        <v>252</v>
      </c>
    </row>
    <row r="10" ht="20.25" customHeight="1" spans="1:10">
      <c r="A10" s="23"/>
      <c r="B10" s="23"/>
      <c r="C10" s="23" t="s">
        <v>246</v>
      </c>
      <c r="D10" s="49" t="s">
        <v>247</v>
      </c>
      <c r="E10" s="50" t="s">
        <v>253</v>
      </c>
      <c r="F10" s="38" t="s">
        <v>249</v>
      </c>
      <c r="G10" s="24" t="s">
        <v>254</v>
      </c>
      <c r="H10" s="38" t="s">
        <v>255</v>
      </c>
      <c r="I10" s="38" t="s">
        <v>251</v>
      </c>
      <c r="J10" s="50" t="s">
        <v>256</v>
      </c>
    </row>
    <row r="11" ht="20.25" customHeight="1" spans="1:10">
      <c r="A11" s="23"/>
      <c r="B11" s="23"/>
      <c r="C11" s="23" t="s">
        <v>246</v>
      </c>
      <c r="D11" s="49" t="s">
        <v>257</v>
      </c>
      <c r="E11" s="50" t="s">
        <v>258</v>
      </c>
      <c r="F11" s="38" t="s">
        <v>259</v>
      </c>
      <c r="G11" s="24" t="s">
        <v>260</v>
      </c>
      <c r="H11" s="38" t="s">
        <v>261</v>
      </c>
      <c r="I11" s="38" t="s">
        <v>262</v>
      </c>
      <c r="J11" s="50" t="s">
        <v>263</v>
      </c>
    </row>
    <row r="12" ht="20.25" customHeight="1" spans="1:10">
      <c r="A12" s="23"/>
      <c r="B12" s="23"/>
      <c r="C12" s="23" t="s">
        <v>246</v>
      </c>
      <c r="D12" s="49" t="s">
        <v>264</v>
      </c>
      <c r="E12" s="50" t="s">
        <v>265</v>
      </c>
      <c r="F12" s="38" t="s">
        <v>259</v>
      </c>
      <c r="G12" s="24" t="s">
        <v>260</v>
      </c>
      <c r="H12" s="38" t="s">
        <v>261</v>
      </c>
      <c r="I12" s="38" t="s">
        <v>262</v>
      </c>
      <c r="J12" s="50" t="s">
        <v>266</v>
      </c>
    </row>
    <row r="13" ht="20.25" customHeight="1" spans="1:10">
      <c r="A13" s="23"/>
      <c r="B13" s="23"/>
      <c r="C13" s="23" t="s">
        <v>267</v>
      </c>
      <c r="D13" s="49" t="s">
        <v>268</v>
      </c>
      <c r="E13" s="50" t="s">
        <v>269</v>
      </c>
      <c r="F13" s="38" t="s">
        <v>259</v>
      </c>
      <c r="G13" s="24" t="s">
        <v>260</v>
      </c>
      <c r="H13" s="38" t="s">
        <v>261</v>
      </c>
      <c r="I13" s="38" t="s">
        <v>262</v>
      </c>
      <c r="J13" s="50" t="s">
        <v>270</v>
      </c>
    </row>
    <row r="14" ht="20.25" customHeight="1" spans="1:10">
      <c r="A14" s="23"/>
      <c r="B14" s="23"/>
      <c r="C14" s="23" t="s">
        <v>271</v>
      </c>
      <c r="D14" s="49" t="s">
        <v>272</v>
      </c>
      <c r="E14" s="50" t="s">
        <v>273</v>
      </c>
      <c r="F14" s="38" t="s">
        <v>249</v>
      </c>
      <c r="G14" s="24" t="s">
        <v>274</v>
      </c>
      <c r="H14" s="38" t="s">
        <v>275</v>
      </c>
      <c r="I14" s="38" t="s">
        <v>251</v>
      </c>
      <c r="J14" s="50" t="s">
        <v>276</v>
      </c>
    </row>
    <row r="15" ht="56.25" spans="1:10">
      <c r="A15" s="48" t="s">
        <v>229</v>
      </c>
      <c r="B15" s="23" t="s">
        <v>277</v>
      </c>
      <c r="C15" s="23"/>
      <c r="D15" s="23"/>
      <c r="E15" s="23"/>
      <c r="F15" s="23"/>
      <c r="G15" s="23"/>
      <c r="H15" s="23"/>
      <c r="I15" s="23"/>
      <c r="J15" s="23"/>
    </row>
    <row r="16" ht="20.25" customHeight="1" spans="1:10">
      <c r="A16" s="23"/>
      <c r="B16" s="23"/>
      <c r="C16" s="23" t="s">
        <v>246</v>
      </c>
      <c r="D16" s="49" t="s">
        <v>247</v>
      </c>
      <c r="E16" s="50" t="s">
        <v>278</v>
      </c>
      <c r="F16" s="38" t="s">
        <v>259</v>
      </c>
      <c r="G16" s="24" t="s">
        <v>279</v>
      </c>
      <c r="H16" s="38" t="s">
        <v>280</v>
      </c>
      <c r="I16" s="38" t="s">
        <v>251</v>
      </c>
      <c r="J16" s="50" t="s">
        <v>281</v>
      </c>
    </row>
    <row r="17" ht="20.25" customHeight="1" spans="1:10">
      <c r="A17" s="23"/>
      <c r="B17" s="23"/>
      <c r="C17" s="23" t="s">
        <v>246</v>
      </c>
      <c r="D17" s="49" t="s">
        <v>247</v>
      </c>
      <c r="E17" s="50" t="s">
        <v>282</v>
      </c>
      <c r="F17" s="38" t="s">
        <v>259</v>
      </c>
      <c r="G17" s="24" t="s">
        <v>279</v>
      </c>
      <c r="H17" s="38" t="s">
        <v>283</v>
      </c>
      <c r="I17" s="38" t="s">
        <v>251</v>
      </c>
      <c r="J17" s="50" t="s">
        <v>284</v>
      </c>
    </row>
    <row r="18" ht="20.25" customHeight="1" spans="1:10">
      <c r="A18" s="23"/>
      <c r="B18" s="23"/>
      <c r="C18" s="23" t="s">
        <v>246</v>
      </c>
      <c r="D18" s="49" t="s">
        <v>247</v>
      </c>
      <c r="E18" s="50" t="s">
        <v>285</v>
      </c>
      <c r="F18" s="38" t="s">
        <v>259</v>
      </c>
      <c r="G18" s="24" t="s">
        <v>279</v>
      </c>
      <c r="H18" s="38" t="s">
        <v>280</v>
      </c>
      <c r="I18" s="38" t="s">
        <v>251</v>
      </c>
      <c r="J18" s="50" t="s">
        <v>286</v>
      </c>
    </row>
    <row r="19" ht="20.25" customHeight="1" spans="1:10">
      <c r="A19" s="23"/>
      <c r="B19" s="23"/>
      <c r="C19" s="23" t="s">
        <v>246</v>
      </c>
      <c r="D19" s="49" t="s">
        <v>264</v>
      </c>
      <c r="E19" s="50" t="s">
        <v>287</v>
      </c>
      <c r="F19" s="38" t="s">
        <v>259</v>
      </c>
      <c r="G19" s="24" t="s">
        <v>279</v>
      </c>
      <c r="H19" s="38" t="s">
        <v>283</v>
      </c>
      <c r="I19" s="38" t="s">
        <v>251</v>
      </c>
      <c r="J19" s="50" t="s">
        <v>288</v>
      </c>
    </row>
    <row r="20" ht="20.25" customHeight="1" spans="1:10">
      <c r="A20" s="23"/>
      <c r="B20" s="23"/>
      <c r="C20" s="23" t="s">
        <v>267</v>
      </c>
      <c r="D20" s="49" t="s">
        <v>268</v>
      </c>
      <c r="E20" s="50" t="s">
        <v>289</v>
      </c>
      <c r="F20" s="38" t="s">
        <v>249</v>
      </c>
      <c r="G20" s="24" t="s">
        <v>290</v>
      </c>
      <c r="H20" s="38" t="s">
        <v>275</v>
      </c>
      <c r="I20" s="38" t="s">
        <v>251</v>
      </c>
      <c r="J20" s="50" t="s">
        <v>289</v>
      </c>
    </row>
    <row r="21" ht="20.25" customHeight="1" spans="1:10">
      <c r="A21" s="23"/>
      <c r="B21" s="23"/>
      <c r="C21" s="23" t="s">
        <v>271</v>
      </c>
      <c r="D21" s="49" t="s">
        <v>272</v>
      </c>
      <c r="E21" s="50" t="s">
        <v>291</v>
      </c>
      <c r="F21" s="38" t="s">
        <v>249</v>
      </c>
      <c r="G21" s="24" t="s">
        <v>274</v>
      </c>
      <c r="H21" s="38" t="s">
        <v>275</v>
      </c>
      <c r="I21" s="38" t="s">
        <v>251</v>
      </c>
      <c r="J21" s="50" t="s">
        <v>292</v>
      </c>
    </row>
    <row r="22" ht="67.5" spans="1:10">
      <c r="A22" s="48" t="s">
        <v>227</v>
      </c>
      <c r="B22" s="23" t="s">
        <v>293</v>
      </c>
      <c r="C22" s="23"/>
      <c r="D22" s="23"/>
      <c r="E22" s="23"/>
      <c r="F22" s="23"/>
      <c r="G22" s="23"/>
      <c r="H22" s="23"/>
      <c r="I22" s="23"/>
      <c r="J22" s="23"/>
    </row>
    <row r="23" ht="20.25" customHeight="1" spans="1:10">
      <c r="A23" s="23"/>
      <c r="B23" s="12"/>
      <c r="C23" s="23" t="s">
        <v>246</v>
      </c>
      <c r="D23" s="49" t="s">
        <v>247</v>
      </c>
      <c r="E23" s="50" t="s">
        <v>294</v>
      </c>
      <c r="F23" s="38" t="s">
        <v>249</v>
      </c>
      <c r="G23" s="24" t="s">
        <v>295</v>
      </c>
      <c r="H23" s="38" t="s">
        <v>296</v>
      </c>
      <c r="I23" s="38" t="s">
        <v>251</v>
      </c>
      <c r="J23" s="50" t="s">
        <v>297</v>
      </c>
    </row>
    <row r="24" ht="20.25" customHeight="1" spans="1:10">
      <c r="A24" s="23"/>
      <c r="B24" s="23"/>
      <c r="C24" s="23" t="s">
        <v>246</v>
      </c>
      <c r="D24" s="49" t="s">
        <v>257</v>
      </c>
      <c r="E24" s="50" t="s">
        <v>298</v>
      </c>
      <c r="F24" s="38" t="s">
        <v>249</v>
      </c>
      <c r="G24" s="24" t="s">
        <v>299</v>
      </c>
      <c r="H24" s="38" t="s">
        <v>275</v>
      </c>
      <c r="I24" s="38" t="s">
        <v>262</v>
      </c>
      <c r="J24" s="50" t="s">
        <v>300</v>
      </c>
    </row>
    <row r="25" ht="20.25" customHeight="1" spans="1:10">
      <c r="A25" s="23"/>
      <c r="B25" s="23"/>
      <c r="C25" s="23" t="s">
        <v>267</v>
      </c>
      <c r="D25" s="49" t="s">
        <v>301</v>
      </c>
      <c r="E25" s="50" t="s">
        <v>302</v>
      </c>
      <c r="F25" s="38" t="s">
        <v>249</v>
      </c>
      <c r="G25" s="24" t="s">
        <v>52</v>
      </c>
      <c r="H25" s="38" t="s">
        <v>275</v>
      </c>
      <c r="I25" s="38" t="s">
        <v>251</v>
      </c>
      <c r="J25" s="50" t="s">
        <v>303</v>
      </c>
    </row>
    <row r="26" ht="20.25" customHeight="1" spans="1:10">
      <c r="A26" s="23"/>
      <c r="B26" s="23"/>
      <c r="C26" s="23" t="s">
        <v>267</v>
      </c>
      <c r="D26" s="49" t="s">
        <v>268</v>
      </c>
      <c r="E26" s="50" t="s">
        <v>304</v>
      </c>
      <c r="F26" s="38" t="s">
        <v>249</v>
      </c>
      <c r="G26" s="24" t="s">
        <v>299</v>
      </c>
      <c r="H26" s="38" t="s">
        <v>275</v>
      </c>
      <c r="I26" s="38" t="s">
        <v>251</v>
      </c>
      <c r="J26" s="50" t="s">
        <v>305</v>
      </c>
    </row>
    <row r="27" ht="20.25" customHeight="1" spans="1:10">
      <c r="A27" s="23"/>
      <c r="B27" s="23"/>
      <c r="C27" s="23" t="s">
        <v>267</v>
      </c>
      <c r="D27" s="49" t="s">
        <v>306</v>
      </c>
      <c r="E27" s="50" t="s">
        <v>307</v>
      </c>
      <c r="F27" s="38" t="s">
        <v>249</v>
      </c>
      <c r="G27" s="24" t="s">
        <v>308</v>
      </c>
      <c r="H27" s="38" t="s">
        <v>275</v>
      </c>
      <c r="I27" s="38" t="s">
        <v>251</v>
      </c>
      <c r="J27" s="50" t="s">
        <v>309</v>
      </c>
    </row>
    <row r="28" ht="20.25" customHeight="1" spans="1:10">
      <c r="A28" s="23"/>
      <c r="B28" s="23"/>
      <c r="C28" s="23" t="s">
        <v>271</v>
      </c>
      <c r="D28" s="49" t="s">
        <v>272</v>
      </c>
      <c r="E28" s="50" t="s">
        <v>310</v>
      </c>
      <c r="F28" s="38" t="s">
        <v>249</v>
      </c>
      <c r="G28" s="24" t="s">
        <v>274</v>
      </c>
      <c r="H28" s="38" t="s">
        <v>275</v>
      </c>
      <c r="I28" s="38" t="s">
        <v>251</v>
      </c>
      <c r="J28" s="50" t="s">
        <v>311</v>
      </c>
    </row>
    <row r="29" ht="22.5" spans="1:10">
      <c r="A29" s="48" t="s">
        <v>219</v>
      </c>
      <c r="B29" s="23" t="s">
        <v>312</v>
      </c>
      <c r="C29" s="23"/>
      <c r="D29" s="23"/>
      <c r="E29" s="23"/>
      <c r="F29" s="23"/>
      <c r="G29" s="23"/>
      <c r="H29" s="23"/>
      <c r="I29" s="23"/>
      <c r="J29" s="23"/>
    </row>
    <row r="30" ht="20.25" customHeight="1" spans="1:10">
      <c r="A30" s="23"/>
      <c r="B30" s="23"/>
      <c r="C30" s="23" t="s">
        <v>246</v>
      </c>
      <c r="D30" s="49" t="s">
        <v>247</v>
      </c>
      <c r="E30" s="50" t="s">
        <v>313</v>
      </c>
      <c r="F30" s="38" t="s">
        <v>249</v>
      </c>
      <c r="G30" s="24" t="s">
        <v>314</v>
      </c>
      <c r="H30" s="38" t="s">
        <v>315</v>
      </c>
      <c r="I30" s="38" t="s">
        <v>251</v>
      </c>
      <c r="J30" s="50" t="s">
        <v>316</v>
      </c>
    </row>
    <row r="31" ht="20.25" customHeight="1" spans="1:10">
      <c r="A31" s="23"/>
      <c r="B31" s="23"/>
      <c r="C31" s="23" t="s">
        <v>246</v>
      </c>
      <c r="D31" s="49" t="s">
        <v>257</v>
      </c>
      <c r="E31" s="50" t="s">
        <v>317</v>
      </c>
      <c r="F31" s="38" t="s">
        <v>249</v>
      </c>
      <c r="G31" s="24" t="s">
        <v>318</v>
      </c>
      <c r="H31" s="38" t="s">
        <v>275</v>
      </c>
      <c r="I31" s="38" t="s">
        <v>262</v>
      </c>
      <c r="J31" s="50" t="s">
        <v>287</v>
      </c>
    </row>
    <row r="32" ht="20.25" customHeight="1" spans="1:10">
      <c r="A32" s="23"/>
      <c r="B32" s="23"/>
      <c r="C32" s="23" t="s">
        <v>246</v>
      </c>
      <c r="D32" s="49" t="s">
        <v>264</v>
      </c>
      <c r="E32" s="50" t="s">
        <v>287</v>
      </c>
      <c r="F32" s="38" t="s">
        <v>259</v>
      </c>
      <c r="G32" s="24" t="s">
        <v>319</v>
      </c>
      <c r="H32" s="38" t="s">
        <v>283</v>
      </c>
      <c r="I32" s="38" t="s">
        <v>251</v>
      </c>
      <c r="J32" s="50" t="s">
        <v>287</v>
      </c>
    </row>
    <row r="33" ht="20.25" customHeight="1" spans="1:10">
      <c r="A33" s="23"/>
      <c r="B33" s="23"/>
      <c r="C33" s="23" t="s">
        <v>267</v>
      </c>
      <c r="D33" s="49" t="s">
        <v>320</v>
      </c>
      <c r="E33" s="50" t="s">
        <v>321</v>
      </c>
      <c r="F33" s="38" t="s">
        <v>249</v>
      </c>
      <c r="G33" s="24" t="s">
        <v>322</v>
      </c>
      <c r="H33" s="38" t="s">
        <v>283</v>
      </c>
      <c r="I33" s="38" t="s">
        <v>251</v>
      </c>
      <c r="J33" s="50" t="s">
        <v>321</v>
      </c>
    </row>
    <row r="34" ht="20.25" customHeight="1" spans="1:10">
      <c r="A34" s="23"/>
      <c r="B34" s="23"/>
      <c r="C34" s="23" t="s">
        <v>271</v>
      </c>
      <c r="D34" s="49" t="s">
        <v>272</v>
      </c>
      <c r="E34" s="50" t="s">
        <v>323</v>
      </c>
      <c r="F34" s="38" t="s">
        <v>249</v>
      </c>
      <c r="G34" s="24" t="s">
        <v>274</v>
      </c>
      <c r="H34" s="38" t="s">
        <v>275</v>
      </c>
      <c r="I34" s="38" t="s">
        <v>251</v>
      </c>
      <c r="J34" s="50" t="s">
        <v>324</v>
      </c>
    </row>
    <row r="35" ht="20.25" customHeight="1" spans="1:10">
      <c r="A35" s="23"/>
      <c r="B35" s="23"/>
      <c r="C35" s="23" t="s">
        <v>271</v>
      </c>
      <c r="D35" s="49" t="s">
        <v>272</v>
      </c>
      <c r="E35" s="50" t="s">
        <v>325</v>
      </c>
      <c r="F35" s="38" t="s">
        <v>249</v>
      </c>
      <c r="G35" s="24" t="s">
        <v>274</v>
      </c>
      <c r="H35" s="38" t="s">
        <v>275</v>
      </c>
      <c r="I35" s="38" t="s">
        <v>251</v>
      </c>
      <c r="J35" s="50" t="s">
        <v>326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3"/>
  <sheetViews>
    <sheetView showZeros="0" workbookViewId="0">
      <selection activeCell="A1" sqref="A$1:A$1048576"/>
    </sheetView>
  </sheetViews>
  <sheetFormatPr defaultColWidth="8.85" defaultRowHeight="15" customHeight="1" outlineLevelCol="5"/>
  <cols>
    <col min="1" max="1" width="36.75" customWidth="1"/>
    <col min="2" max="2" width="17.1416666666667" customWidth="1"/>
    <col min="3" max="3" width="28.575" customWidth="1"/>
    <col min="4" max="6" width="21.425" customWidth="1"/>
  </cols>
  <sheetData>
    <row r="1" ht="18.75" customHeight="1" spans="1:6">
      <c r="A1" s="1"/>
      <c r="B1" s="1"/>
      <c r="C1" s="1"/>
      <c r="D1" s="1"/>
      <c r="E1" s="1"/>
      <c r="F1" s="41" t="s">
        <v>327</v>
      </c>
    </row>
    <row r="2" ht="37.5" customHeight="1" spans="1:6">
      <c r="A2" s="3" t="s">
        <v>328</v>
      </c>
      <c r="B2" s="3"/>
      <c r="C2" s="3"/>
      <c r="D2" s="3"/>
      <c r="E2" s="3"/>
      <c r="F2" s="3"/>
    </row>
    <row r="3" ht="18.75" customHeight="1" spans="1:6">
      <c r="A3" s="42" t="str">
        <f>"单位名称："&amp;"玉溪市江川区水利局"</f>
        <v>单位名称：玉溪市江川区水利局</v>
      </c>
      <c r="B3" s="42"/>
      <c r="C3" s="42"/>
      <c r="D3" s="43"/>
      <c r="E3" s="43"/>
      <c r="F3" s="44" t="s">
        <v>29</v>
      </c>
    </row>
    <row r="4" ht="18.75" customHeight="1" spans="1:6">
      <c r="A4" s="13" t="s">
        <v>137</v>
      </c>
      <c r="B4" s="13" t="s">
        <v>59</v>
      </c>
      <c r="C4" s="13" t="s">
        <v>60</v>
      </c>
      <c r="D4" s="45" t="s">
        <v>329</v>
      </c>
      <c r="E4" s="45"/>
      <c r="F4" s="45"/>
    </row>
    <row r="5" ht="18.75" customHeight="1" spans="1:6">
      <c r="A5" s="13" t="s">
        <v>59</v>
      </c>
      <c r="B5" s="13" t="s">
        <v>59</v>
      </c>
      <c r="C5" s="13" t="s">
        <v>60</v>
      </c>
      <c r="D5" s="45" t="s">
        <v>34</v>
      </c>
      <c r="E5" s="45" t="s">
        <v>63</v>
      </c>
      <c r="F5" s="45" t="s">
        <v>64</v>
      </c>
    </row>
    <row r="6" ht="18.75" customHeight="1" spans="1:6">
      <c r="A6" s="14" t="s">
        <v>46</v>
      </c>
      <c r="B6" s="14">
        <v>2</v>
      </c>
      <c r="C6" s="14">
        <v>3</v>
      </c>
      <c r="D6" s="14" t="s">
        <v>49</v>
      </c>
      <c r="E6" s="14" t="s">
        <v>50</v>
      </c>
      <c r="F6" s="14" t="s">
        <v>51</v>
      </c>
    </row>
    <row r="7" ht="20.25" customHeight="1" spans="1:6">
      <c r="A7" s="16"/>
      <c r="B7" s="16"/>
      <c r="C7" s="16"/>
      <c r="D7" s="17"/>
      <c r="E7" s="17"/>
      <c r="F7" s="17"/>
    </row>
    <row r="8" ht="20.25" customHeight="1" spans="1:6">
      <c r="A8" s="46" t="s">
        <v>108</v>
      </c>
      <c r="B8" s="46"/>
      <c r="C8" s="46"/>
      <c r="D8" s="47"/>
      <c r="E8" s="47"/>
      <c r="F8" s="47"/>
    </row>
    <row r="9" customHeight="1" spans="1:1">
      <c r="A9" t="s">
        <v>330</v>
      </c>
    </row>
    <row r="23" customHeight="1" spans="2:2">
      <c r="B23" s="12"/>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3"/>
  <sheetViews>
    <sheetView showZeros="0" tabSelected="1" workbookViewId="0">
      <selection activeCell="D14" sqref="D1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20" t="s">
        <v>331</v>
      </c>
    </row>
    <row r="2" ht="45" customHeight="1" spans="1:17">
      <c r="A2" s="30" t="s">
        <v>332</v>
      </c>
      <c r="B2" s="30"/>
      <c r="C2" s="30"/>
      <c r="D2" s="30"/>
      <c r="E2" s="30"/>
      <c r="F2" s="30"/>
      <c r="G2" s="30"/>
      <c r="H2" s="30"/>
      <c r="I2" s="30"/>
      <c r="J2" s="30"/>
      <c r="K2" s="30"/>
      <c r="L2" s="30"/>
      <c r="M2" s="30"/>
      <c r="N2" s="39"/>
      <c r="O2" s="39"/>
      <c r="P2" s="39"/>
      <c r="Q2" s="39"/>
    </row>
    <row r="3" ht="20.25" customHeight="1" spans="1:17">
      <c r="A3" s="19" t="str">
        <f>"单位名称："&amp;"玉溪市江川区水利局"</f>
        <v>单位名称：玉溪市江川区水利局</v>
      </c>
      <c r="B3" s="19"/>
      <c r="C3" s="19"/>
      <c r="D3" s="19"/>
      <c r="E3" s="19"/>
      <c r="F3" s="19"/>
      <c r="G3" s="19"/>
      <c r="H3" s="19"/>
      <c r="I3" s="19"/>
      <c r="J3" s="19"/>
      <c r="K3" s="19"/>
      <c r="L3" s="19"/>
      <c r="M3" s="19"/>
      <c r="N3" s="19"/>
      <c r="O3" s="19"/>
      <c r="P3" s="19"/>
      <c r="Q3" s="20" t="s">
        <v>29</v>
      </c>
    </row>
    <row r="4" ht="20.25" customHeight="1" spans="1:17">
      <c r="A4" s="22" t="s">
        <v>333</v>
      </c>
      <c r="B4" s="22" t="s">
        <v>334</v>
      </c>
      <c r="C4" s="22" t="s">
        <v>335</v>
      </c>
      <c r="D4" s="22" t="s">
        <v>336</v>
      </c>
      <c r="E4" s="22" t="s">
        <v>337</v>
      </c>
      <c r="F4" s="22" t="s">
        <v>338</v>
      </c>
      <c r="G4" s="22" t="s">
        <v>144</v>
      </c>
      <c r="H4" s="22"/>
      <c r="I4" s="22"/>
      <c r="J4" s="22"/>
      <c r="K4" s="22"/>
      <c r="L4" s="22"/>
      <c r="M4" s="22"/>
      <c r="N4" s="22"/>
      <c r="O4" s="22"/>
      <c r="P4" s="22"/>
      <c r="Q4" s="22"/>
    </row>
    <row r="5" ht="20.25" customHeight="1" spans="1:17">
      <c r="A5" s="22" t="s">
        <v>339</v>
      </c>
      <c r="B5" s="22" t="s">
        <v>334</v>
      </c>
      <c r="C5" s="22" t="s">
        <v>335</v>
      </c>
      <c r="D5" s="22" t="s">
        <v>336</v>
      </c>
      <c r="E5" s="22" t="s">
        <v>337</v>
      </c>
      <c r="F5" s="22" t="s">
        <v>338</v>
      </c>
      <c r="G5" s="22" t="s">
        <v>32</v>
      </c>
      <c r="H5" s="22" t="s">
        <v>35</v>
      </c>
      <c r="I5" s="22" t="s">
        <v>340</v>
      </c>
      <c r="J5" s="22" t="s">
        <v>341</v>
      </c>
      <c r="K5" s="22" t="s">
        <v>38</v>
      </c>
      <c r="L5" s="22" t="s">
        <v>342</v>
      </c>
      <c r="M5" s="22" t="s">
        <v>62</v>
      </c>
      <c r="N5" s="22"/>
      <c r="O5" s="22"/>
      <c r="P5" s="22"/>
      <c r="Q5" s="22"/>
    </row>
    <row r="6" ht="32.4" customHeight="1" spans="1:17">
      <c r="A6" s="22"/>
      <c r="B6" s="22"/>
      <c r="C6" s="22"/>
      <c r="D6" s="22"/>
      <c r="E6" s="22"/>
      <c r="F6" s="22"/>
      <c r="G6" s="22"/>
      <c r="H6" s="22" t="s">
        <v>34</v>
      </c>
      <c r="I6" s="22"/>
      <c r="J6" s="22"/>
      <c r="K6" s="22"/>
      <c r="L6" s="22" t="s">
        <v>34</v>
      </c>
      <c r="M6" s="22" t="s">
        <v>41</v>
      </c>
      <c r="N6" s="22" t="s">
        <v>42</v>
      </c>
      <c r="O6" s="40" t="s">
        <v>43</v>
      </c>
      <c r="P6" s="40" t="s">
        <v>44</v>
      </c>
      <c r="Q6" s="40" t="s">
        <v>45</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174</v>
      </c>
      <c r="B8" s="23"/>
      <c r="C8" s="23"/>
      <c r="D8" s="37"/>
      <c r="E8" s="37"/>
      <c r="F8" s="37">
        <v>65000</v>
      </c>
      <c r="G8" s="37">
        <v>65000</v>
      </c>
      <c r="H8" s="37">
        <v>65000</v>
      </c>
      <c r="I8" s="37"/>
      <c r="J8" s="33"/>
      <c r="K8" s="33"/>
      <c r="L8" s="37"/>
      <c r="M8" s="37"/>
      <c r="N8" s="37"/>
      <c r="O8" s="37"/>
      <c r="P8" s="37"/>
      <c r="Q8" s="37"/>
    </row>
    <row r="9" ht="20.25" customHeight="1" spans="1:17">
      <c r="A9" s="23"/>
      <c r="B9" s="23" t="s">
        <v>343</v>
      </c>
      <c r="C9" s="23" t="str">
        <f>"C1804010201"&amp;"  "&amp;"机动车保险服务"</f>
        <v>C1804010201  机动车保险服务</v>
      </c>
      <c r="D9" s="38" t="s">
        <v>315</v>
      </c>
      <c r="E9" s="24">
        <v>1</v>
      </c>
      <c r="F9" s="37">
        <v>10000</v>
      </c>
      <c r="G9" s="37">
        <v>10000</v>
      </c>
      <c r="H9" s="33">
        <v>10000</v>
      </c>
      <c r="I9" s="33"/>
      <c r="J9" s="33"/>
      <c r="K9" s="33"/>
      <c r="L9" s="37"/>
      <c r="M9" s="37"/>
      <c r="N9" s="37"/>
      <c r="O9" s="37"/>
      <c r="P9" s="37"/>
      <c r="Q9" s="37"/>
    </row>
    <row r="10" ht="20.25" customHeight="1" spans="1:17">
      <c r="A10" s="23"/>
      <c r="B10" s="23" t="s">
        <v>344</v>
      </c>
      <c r="C10" s="23" t="str">
        <f>"C23120301"&amp;"  "&amp;"车辆维修和保养服务"</f>
        <v>C23120301  车辆维修和保养服务</v>
      </c>
      <c r="D10" s="38" t="s">
        <v>315</v>
      </c>
      <c r="E10" s="24">
        <v>1</v>
      </c>
      <c r="F10" s="37">
        <v>25000</v>
      </c>
      <c r="G10" s="37">
        <v>25000</v>
      </c>
      <c r="H10" s="33">
        <v>25000</v>
      </c>
      <c r="I10" s="33"/>
      <c r="J10" s="33"/>
      <c r="K10" s="33"/>
      <c r="L10" s="37"/>
      <c r="M10" s="37"/>
      <c r="N10" s="37"/>
      <c r="O10" s="37"/>
      <c r="P10" s="37"/>
      <c r="Q10" s="37"/>
    </row>
    <row r="11" ht="20.25" customHeight="1" spans="1:17">
      <c r="A11" s="23"/>
      <c r="B11" s="23" t="s">
        <v>345</v>
      </c>
      <c r="C11" s="23" t="str">
        <f>"C23120302"&amp;"  "&amp;"车辆加油、添加燃料服务"</f>
        <v>C23120302  车辆加油、添加燃料服务</v>
      </c>
      <c r="D11" s="38" t="s">
        <v>315</v>
      </c>
      <c r="E11" s="24">
        <v>1</v>
      </c>
      <c r="F11" s="37">
        <v>30000</v>
      </c>
      <c r="G11" s="37">
        <v>30000</v>
      </c>
      <c r="H11" s="33">
        <v>30000</v>
      </c>
      <c r="I11" s="33"/>
      <c r="J11" s="33"/>
      <c r="K11" s="33"/>
      <c r="L11" s="37"/>
      <c r="M11" s="37"/>
      <c r="N11" s="37"/>
      <c r="O11" s="37"/>
      <c r="P11" s="37"/>
      <c r="Q11" s="37"/>
    </row>
    <row r="12" ht="20.25" customHeight="1" spans="1:17">
      <c r="A12" s="24" t="s">
        <v>32</v>
      </c>
      <c r="B12" s="24"/>
      <c r="C12" s="24"/>
      <c r="D12" s="38"/>
      <c r="E12" s="38"/>
      <c r="F12" s="37">
        <v>65000</v>
      </c>
      <c r="G12" s="37">
        <v>65000</v>
      </c>
      <c r="H12" s="37">
        <v>65000</v>
      </c>
      <c r="I12" s="37"/>
      <c r="J12" s="37"/>
      <c r="K12" s="37"/>
      <c r="L12" s="37"/>
      <c r="M12" s="37"/>
      <c r="N12" s="37"/>
      <c r="O12" s="37"/>
      <c r="P12" s="37"/>
      <c r="Q12" s="37"/>
    </row>
    <row r="23" customHeight="1" spans="2:2">
      <c r="B23" s="12"/>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3"/>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346</v>
      </c>
    </row>
    <row r="2" ht="45" customHeight="1" spans="1:14">
      <c r="A2" s="30" t="s">
        <v>347</v>
      </c>
      <c r="B2" s="30"/>
      <c r="C2" s="30"/>
      <c r="D2" s="30"/>
      <c r="E2" s="30"/>
      <c r="F2" s="30"/>
      <c r="G2" s="30"/>
      <c r="H2" s="30"/>
      <c r="I2" s="30"/>
      <c r="J2" s="30"/>
      <c r="K2" s="30"/>
      <c r="L2" s="30"/>
      <c r="M2" s="30"/>
      <c r="N2" s="30"/>
    </row>
    <row r="3" ht="20.25" customHeight="1" spans="1:14">
      <c r="A3" s="19" t="str">
        <f>"单位名称："&amp;"玉溪市江川区水利局"</f>
        <v>单位名称：玉溪市江川区水利局</v>
      </c>
      <c r="B3" s="19"/>
      <c r="C3" s="19"/>
      <c r="D3" s="19"/>
      <c r="E3" s="19"/>
      <c r="F3" s="19"/>
      <c r="G3" s="19"/>
      <c r="H3" s="19"/>
      <c r="I3" s="20"/>
      <c r="J3" s="20"/>
      <c r="K3" s="20"/>
      <c r="L3" s="20"/>
      <c r="M3" s="20"/>
      <c r="N3" s="20" t="s">
        <v>29</v>
      </c>
    </row>
    <row r="4" ht="27.15" customHeight="1" spans="1:14">
      <c r="A4" s="31" t="s">
        <v>333</v>
      </c>
      <c r="B4" s="31" t="s">
        <v>348</v>
      </c>
      <c r="C4" s="31" t="s">
        <v>349</v>
      </c>
      <c r="D4" s="31" t="s">
        <v>144</v>
      </c>
      <c r="E4" s="31"/>
      <c r="F4" s="31"/>
      <c r="G4" s="31"/>
      <c r="H4" s="31"/>
      <c r="I4" s="31"/>
      <c r="J4" s="31"/>
      <c r="K4" s="31"/>
      <c r="L4" s="31"/>
      <c r="M4" s="31"/>
      <c r="N4" s="31"/>
    </row>
    <row r="5" ht="23.4" customHeight="1" spans="1:14">
      <c r="A5" s="31" t="s">
        <v>339</v>
      </c>
      <c r="B5" s="31"/>
      <c r="C5" s="31" t="s">
        <v>350</v>
      </c>
      <c r="D5" s="31" t="s">
        <v>32</v>
      </c>
      <c r="E5" s="31" t="s">
        <v>35</v>
      </c>
      <c r="F5" s="31" t="s">
        <v>340</v>
      </c>
      <c r="G5" s="31" t="s">
        <v>341</v>
      </c>
      <c r="H5" s="31" t="s">
        <v>38</v>
      </c>
      <c r="I5" s="31" t="s">
        <v>342</v>
      </c>
      <c r="J5" s="31"/>
      <c r="K5" s="31"/>
      <c r="L5" s="31"/>
      <c r="M5" s="31"/>
      <c r="N5" s="31"/>
    </row>
    <row r="6" ht="28.65" customHeight="1" spans="1:14">
      <c r="A6" s="31"/>
      <c r="B6" s="31"/>
      <c r="C6" s="31"/>
      <c r="D6" s="31"/>
      <c r="E6" s="31" t="s">
        <v>34</v>
      </c>
      <c r="F6" s="31"/>
      <c r="G6" s="31"/>
      <c r="H6" s="31"/>
      <c r="I6" s="31" t="s">
        <v>34</v>
      </c>
      <c r="J6" s="31" t="s">
        <v>41</v>
      </c>
      <c r="K6" s="31" t="s">
        <v>42</v>
      </c>
      <c r="L6" s="34" t="s">
        <v>43</v>
      </c>
      <c r="M6" s="34" t="s">
        <v>44</v>
      </c>
      <c r="N6" s="34" t="s">
        <v>45</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3"/>
      <c r="B8" s="23"/>
      <c r="C8" s="23"/>
      <c r="D8" s="33"/>
      <c r="E8" s="33"/>
      <c r="F8" s="33"/>
      <c r="G8" s="33"/>
      <c r="H8" s="33"/>
      <c r="I8" s="33"/>
      <c r="J8" s="33"/>
      <c r="K8" s="33"/>
      <c r="L8" s="33"/>
      <c r="M8" s="33"/>
      <c r="N8" s="33"/>
    </row>
    <row r="9" ht="20.25" customHeight="1" spans="1:14">
      <c r="A9" s="23"/>
      <c r="B9" s="23"/>
      <c r="C9" s="23"/>
      <c r="D9" s="33"/>
      <c r="E9" s="33"/>
      <c r="F9" s="33"/>
      <c r="G9" s="33"/>
      <c r="H9" s="33"/>
      <c r="I9" s="33"/>
      <c r="J9" s="33"/>
      <c r="K9" s="33"/>
      <c r="L9" s="33"/>
      <c r="M9" s="33"/>
      <c r="N9" s="33"/>
    </row>
    <row r="10" ht="20.25" customHeight="1" spans="1:14">
      <c r="A10" s="24" t="s">
        <v>32</v>
      </c>
      <c r="B10" s="24"/>
      <c r="C10" s="24"/>
      <c r="D10" s="33"/>
      <c r="E10" s="33"/>
      <c r="F10" s="33"/>
      <c r="G10" s="33"/>
      <c r="H10" s="33"/>
      <c r="I10" s="33"/>
      <c r="J10" s="33"/>
      <c r="K10" s="33"/>
      <c r="L10" s="33"/>
      <c r="M10" s="33"/>
      <c r="N10" s="33"/>
    </row>
    <row r="11" customHeight="1" spans="1:1">
      <c r="A11" t="s">
        <v>330</v>
      </c>
    </row>
    <row r="23" customHeight="1" spans="2:2">
      <c r="B23" s="12"/>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3"/>
  <sheetViews>
    <sheetView showZeros="0" workbookViewId="0">
      <selection activeCell="A9" sqref="A9"/>
    </sheetView>
  </sheetViews>
  <sheetFormatPr defaultColWidth="8.85" defaultRowHeight="15" customHeight="1"/>
  <cols>
    <col min="1" max="1" width="37.1416666666667" customWidth="1"/>
    <col min="2" max="11" width="17.1416666666667" customWidth="1"/>
  </cols>
  <sheetData>
    <row r="1" ht="24.15" customHeight="1" spans="1:11">
      <c r="A1" s="19"/>
      <c r="B1" s="19"/>
      <c r="C1" s="19"/>
      <c r="D1" s="19"/>
      <c r="E1" s="19"/>
      <c r="F1" s="19"/>
      <c r="G1" s="19"/>
      <c r="H1" s="19"/>
      <c r="I1" s="19"/>
      <c r="J1" s="19"/>
      <c r="K1" s="20" t="s">
        <v>351</v>
      </c>
    </row>
    <row r="2" ht="45.15" customHeight="1" spans="1:11">
      <c r="A2" s="25" t="s">
        <v>352</v>
      </c>
      <c r="B2" s="25"/>
      <c r="C2" s="25"/>
      <c r="D2" s="25"/>
      <c r="E2" s="25"/>
      <c r="F2" s="25"/>
      <c r="G2" s="25"/>
      <c r="H2" s="25"/>
      <c r="I2" s="25"/>
      <c r="J2" s="25"/>
      <c r="K2" s="25"/>
    </row>
    <row r="3" ht="18.75" customHeight="1" spans="1:11">
      <c r="A3" s="19" t="str">
        <f>"单位名称："&amp;"玉溪市江川区水利局"</f>
        <v>单位名称：玉溪市江川区水利局</v>
      </c>
      <c r="B3" s="19"/>
      <c r="C3" s="19"/>
      <c r="D3" s="19"/>
      <c r="E3" s="19"/>
      <c r="F3" s="19"/>
      <c r="G3" s="19"/>
      <c r="H3" s="19"/>
      <c r="I3" s="19"/>
      <c r="J3" s="19"/>
      <c r="K3" s="20" t="s">
        <v>29</v>
      </c>
    </row>
    <row r="4" ht="22.5" customHeight="1" spans="1:11">
      <c r="A4" s="28" t="s">
        <v>353</v>
      </c>
      <c r="B4" s="28" t="s">
        <v>144</v>
      </c>
      <c r="C4" s="28"/>
      <c r="D4" s="28"/>
      <c r="E4" s="28" t="s">
        <v>354</v>
      </c>
      <c r="F4" s="28"/>
      <c r="G4" s="28"/>
      <c r="H4" s="28"/>
      <c r="I4" s="28"/>
      <c r="J4" s="28"/>
      <c r="K4" s="28"/>
    </row>
    <row r="5" ht="22.5" customHeight="1" spans="1:11">
      <c r="A5" s="28"/>
      <c r="B5" s="28" t="s">
        <v>32</v>
      </c>
      <c r="C5" s="28" t="s">
        <v>35</v>
      </c>
      <c r="D5" s="28" t="s">
        <v>340</v>
      </c>
      <c r="E5" s="29" t="s">
        <v>355</v>
      </c>
      <c r="F5" s="29" t="s">
        <v>356</v>
      </c>
      <c r="G5" s="29" t="s">
        <v>357</v>
      </c>
      <c r="H5" s="29" t="s">
        <v>358</v>
      </c>
      <c r="I5" s="29" t="s">
        <v>359</v>
      </c>
      <c r="J5" s="29" t="s">
        <v>360</v>
      </c>
      <c r="K5" s="29" t="s">
        <v>361</v>
      </c>
    </row>
    <row r="6" ht="18.75" customHeight="1" spans="1:11">
      <c r="A6" s="24" t="s">
        <v>46</v>
      </c>
      <c r="B6" s="24" t="s">
        <v>47</v>
      </c>
      <c r="C6" s="24" t="s">
        <v>48</v>
      </c>
      <c r="D6" s="24" t="s">
        <v>49</v>
      </c>
      <c r="E6" s="24" t="s">
        <v>50</v>
      </c>
      <c r="F6" s="24" t="s">
        <v>51</v>
      </c>
      <c r="G6" s="24" t="s">
        <v>52</v>
      </c>
      <c r="H6" s="24" t="s">
        <v>53</v>
      </c>
      <c r="I6" s="24" t="s">
        <v>54</v>
      </c>
      <c r="J6" s="24" t="s">
        <v>70</v>
      </c>
      <c r="K6" s="24" t="s">
        <v>362</v>
      </c>
    </row>
    <row r="7" ht="18.75" customHeight="1" spans="1:11">
      <c r="A7" s="23"/>
      <c r="B7" s="23"/>
      <c r="C7" s="23"/>
      <c r="D7" s="23"/>
      <c r="E7" s="23"/>
      <c r="F7" s="23"/>
      <c r="G7" s="23"/>
      <c r="H7" s="23"/>
      <c r="I7" s="23"/>
      <c r="J7" s="23"/>
      <c r="K7" s="23"/>
    </row>
    <row r="8" ht="18.75" customHeight="1" spans="1:11">
      <c r="A8" s="24"/>
      <c r="B8" s="23"/>
      <c r="C8" s="23"/>
      <c r="D8" s="23"/>
      <c r="E8" s="23"/>
      <c r="F8" s="23"/>
      <c r="G8" s="23"/>
      <c r="H8" s="23"/>
      <c r="I8" s="23"/>
      <c r="J8" s="23"/>
      <c r="K8" s="23"/>
    </row>
    <row r="9" customHeight="1" spans="1:1">
      <c r="A9" t="s">
        <v>330</v>
      </c>
    </row>
    <row r="23" customHeight="1" spans="2:2">
      <c r="B23" s="12"/>
    </row>
  </sheetData>
  <mergeCells count="5">
    <mergeCell ref="A2:K2"/>
    <mergeCell ref="A3:C3"/>
    <mergeCell ref="B4:D4"/>
    <mergeCell ref="E4:K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3"/>
  <sheetViews>
    <sheetView showZeros="0" workbookViewId="0">
      <selection activeCell="A8" sqref="A8"/>
    </sheetView>
  </sheetViews>
  <sheetFormatPr defaultColWidth="8.85" defaultRowHeight="15" customHeight="1"/>
  <cols>
    <col min="1" max="10" width="28.575" customWidth="1"/>
  </cols>
  <sheetData>
    <row r="1" ht="18.75" customHeight="1" spans="1:10">
      <c r="A1" s="19"/>
      <c r="B1" s="19"/>
      <c r="C1" s="19"/>
      <c r="D1" s="19"/>
      <c r="E1" s="19"/>
      <c r="F1" s="19"/>
      <c r="G1" s="19"/>
      <c r="H1" s="19"/>
      <c r="I1" s="19"/>
      <c r="J1" s="20" t="s">
        <v>363</v>
      </c>
    </row>
    <row r="2" ht="52.05" customHeight="1" spans="1:10">
      <c r="A2" s="25" t="s">
        <v>364</v>
      </c>
      <c r="B2" s="26"/>
      <c r="C2" s="26"/>
      <c r="D2" s="26"/>
      <c r="E2" s="26"/>
      <c r="F2" s="26"/>
      <c r="G2" s="26"/>
      <c r="H2" s="26"/>
      <c r="I2" s="26"/>
      <c r="J2" s="26"/>
    </row>
    <row r="3" ht="21.3" customHeight="1" spans="1:10">
      <c r="A3" s="19" t="str">
        <f>"单位名称："&amp;"玉溪市江川区水利局"</f>
        <v>单位名称：玉溪市江川区水利局</v>
      </c>
      <c r="B3" s="19"/>
      <c r="C3" s="19"/>
      <c r="D3" s="27"/>
      <c r="E3" s="27"/>
      <c r="F3" s="27"/>
      <c r="G3" s="27"/>
      <c r="H3" s="27"/>
      <c r="I3" s="27"/>
      <c r="J3" s="27"/>
    </row>
    <row r="4" ht="27.15" customHeight="1" spans="1:10">
      <c r="A4" s="22" t="s">
        <v>353</v>
      </c>
      <c r="B4" s="22" t="s">
        <v>236</v>
      </c>
      <c r="C4" s="22" t="s">
        <v>237</v>
      </c>
      <c r="D4" s="22" t="s">
        <v>238</v>
      </c>
      <c r="E4" s="22" t="s">
        <v>239</v>
      </c>
      <c r="F4" s="22" t="s">
        <v>240</v>
      </c>
      <c r="G4" s="22" t="s">
        <v>241</v>
      </c>
      <c r="H4" s="22" t="s">
        <v>242</v>
      </c>
      <c r="I4" s="22" t="s">
        <v>243</v>
      </c>
      <c r="J4" s="22" t="s">
        <v>244</v>
      </c>
    </row>
    <row r="5" ht="18.75" customHeight="1" spans="1:10">
      <c r="A5" s="22" t="s">
        <v>46</v>
      </c>
      <c r="B5" s="22" t="s">
        <v>47</v>
      </c>
      <c r="C5" s="22" t="s">
        <v>48</v>
      </c>
      <c r="D5" s="22" t="s">
        <v>49</v>
      </c>
      <c r="E5" s="22" t="s">
        <v>50</v>
      </c>
      <c r="F5" s="22" t="s">
        <v>51</v>
      </c>
      <c r="G5" s="22" t="s">
        <v>52</v>
      </c>
      <c r="H5" s="22" t="s">
        <v>53</v>
      </c>
      <c r="I5" s="22" t="s">
        <v>54</v>
      </c>
      <c r="J5" s="22" t="s">
        <v>70</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1">
      <c r="A8" t="s">
        <v>330</v>
      </c>
    </row>
    <row r="23" customHeight="1" spans="2:2">
      <c r="B23" s="12"/>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3"/>
  <sheetViews>
    <sheetView showZeros="0" workbookViewId="0">
      <selection activeCell="A8" sqref="A8"/>
    </sheetView>
  </sheetViews>
  <sheetFormatPr defaultColWidth="8.85" defaultRowHeight="15" customHeight="1" outlineLevelCol="7"/>
  <cols>
    <col min="1" max="8" width="28.575" customWidth="1"/>
  </cols>
  <sheetData>
    <row r="1" ht="18.75" customHeight="1" spans="1:8">
      <c r="A1" s="19"/>
      <c r="B1" s="19"/>
      <c r="C1" s="19"/>
      <c r="D1" s="19"/>
      <c r="E1" s="19"/>
      <c r="F1" s="19"/>
      <c r="G1" s="19"/>
      <c r="H1" s="20" t="s">
        <v>365</v>
      </c>
    </row>
    <row r="2" ht="41.4" customHeight="1" spans="1:8">
      <c r="A2" s="21" t="s">
        <v>366</v>
      </c>
      <c r="B2" s="21"/>
      <c r="C2" s="21"/>
      <c r="D2" s="21"/>
      <c r="E2" s="21"/>
      <c r="F2" s="21"/>
      <c r="G2" s="21"/>
      <c r="H2" s="21"/>
    </row>
    <row r="3" ht="18.75" customHeight="1" spans="1:8">
      <c r="A3" s="19" t="str">
        <f>"单位名称："&amp;"玉溪市江川区水利局"</f>
        <v>单位名称：玉溪市江川区水利局</v>
      </c>
      <c r="B3" s="19"/>
      <c r="C3" s="19"/>
      <c r="D3" s="19"/>
      <c r="E3" s="19"/>
      <c r="F3" s="19"/>
      <c r="G3" s="19"/>
      <c r="H3" s="19"/>
    </row>
    <row r="4" ht="18.75" customHeight="1" spans="1:8">
      <c r="A4" s="22" t="s">
        <v>137</v>
      </c>
      <c r="B4" s="22" t="s">
        <v>367</v>
      </c>
      <c r="C4" s="22" t="s">
        <v>368</v>
      </c>
      <c r="D4" s="22" t="s">
        <v>369</v>
      </c>
      <c r="E4" s="22" t="s">
        <v>336</v>
      </c>
      <c r="F4" s="22" t="s">
        <v>370</v>
      </c>
      <c r="G4" s="22"/>
      <c r="H4" s="22"/>
    </row>
    <row r="5" ht="18.75" customHeight="1" spans="1:8">
      <c r="A5" s="22"/>
      <c r="B5" s="22"/>
      <c r="C5" s="22"/>
      <c r="D5" s="22"/>
      <c r="E5" s="22"/>
      <c r="F5" s="22" t="s">
        <v>337</v>
      </c>
      <c r="G5" s="22" t="s">
        <v>371</v>
      </c>
      <c r="H5" s="22" t="s">
        <v>372</v>
      </c>
    </row>
    <row r="6" ht="18.75" customHeight="1" spans="1:8">
      <c r="A6" s="22" t="s">
        <v>46</v>
      </c>
      <c r="B6" s="22" t="s">
        <v>47</v>
      </c>
      <c r="C6" s="22" t="s">
        <v>48</v>
      </c>
      <c r="D6" s="22" t="s">
        <v>49</v>
      </c>
      <c r="E6" s="22" t="s">
        <v>50</v>
      </c>
      <c r="F6" s="22" t="s">
        <v>51</v>
      </c>
      <c r="G6" s="22" t="s">
        <v>52</v>
      </c>
      <c r="H6" s="22" t="s">
        <v>53</v>
      </c>
    </row>
    <row r="7" ht="18.75" customHeight="1" spans="1:8">
      <c r="A7" s="23"/>
      <c r="B7" s="23"/>
      <c r="C7" s="23"/>
      <c r="D7" s="23"/>
      <c r="E7" s="24"/>
      <c r="F7" s="24"/>
      <c r="G7" s="17"/>
      <c r="H7" s="17"/>
    </row>
    <row r="8" customHeight="1" spans="1:1">
      <c r="A8" t="s">
        <v>330</v>
      </c>
    </row>
    <row r="23" customHeight="1" spans="2:2">
      <c r="B23" s="12"/>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3"/>
  <sheetViews>
    <sheetView showZeros="0" workbookViewId="0">
      <selection activeCell="A11" sqref="A11"/>
    </sheetView>
  </sheetViews>
  <sheetFormatPr defaultColWidth="8.85" defaultRowHeight="15" customHeight="1"/>
  <cols>
    <col min="1" max="1" width="38"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373</v>
      </c>
    </row>
    <row r="2" ht="45" customHeight="1" spans="1:11">
      <c r="A2" s="3" t="s">
        <v>374</v>
      </c>
      <c r="B2" s="3"/>
      <c r="C2" s="3"/>
      <c r="D2" s="3"/>
      <c r="E2" s="3"/>
      <c r="F2" s="3"/>
      <c r="G2" s="3"/>
      <c r="H2" s="3"/>
      <c r="I2" s="3"/>
      <c r="J2" s="3"/>
      <c r="K2" s="3"/>
    </row>
    <row r="3" ht="18.75" customHeight="1" spans="1:11">
      <c r="A3" s="4" t="str">
        <f>"单位名称："&amp;"玉溪市江川区水利局"</f>
        <v>单位名称：玉溪市江川区水利局</v>
      </c>
      <c r="B3" s="4"/>
      <c r="C3" s="4"/>
      <c r="D3" s="4"/>
      <c r="E3" s="4"/>
      <c r="F3" s="4"/>
      <c r="G3" s="4"/>
      <c r="H3" s="5"/>
      <c r="I3" s="5"/>
      <c r="J3" s="5"/>
      <c r="K3" s="5" t="s">
        <v>29</v>
      </c>
    </row>
    <row r="4" ht="18.75" customHeight="1" spans="1:11">
      <c r="A4" s="13" t="s">
        <v>214</v>
      </c>
      <c r="B4" s="13" t="s">
        <v>139</v>
      </c>
      <c r="C4" s="13" t="s">
        <v>215</v>
      </c>
      <c r="D4" s="13" t="s">
        <v>140</v>
      </c>
      <c r="E4" s="13" t="s">
        <v>141</v>
      </c>
      <c r="F4" s="13" t="s">
        <v>216</v>
      </c>
      <c r="G4" s="13" t="s">
        <v>143</v>
      </c>
      <c r="H4" s="13" t="s">
        <v>32</v>
      </c>
      <c r="I4" s="13" t="s">
        <v>375</v>
      </c>
      <c r="J4" s="13"/>
      <c r="K4" s="13"/>
    </row>
    <row r="5" ht="18.75" customHeight="1" spans="1:11">
      <c r="A5" s="13"/>
      <c r="B5" s="13"/>
      <c r="C5" s="13"/>
      <c r="D5" s="13"/>
      <c r="E5" s="13"/>
      <c r="F5" s="13"/>
      <c r="G5" s="13"/>
      <c r="H5" s="13"/>
      <c r="I5" s="13" t="s">
        <v>35</v>
      </c>
      <c r="J5" s="13" t="s">
        <v>36</v>
      </c>
      <c r="K5" s="13" t="s">
        <v>37</v>
      </c>
    </row>
    <row r="6" ht="22.65" customHeight="1" spans="1:11">
      <c r="A6" s="13"/>
      <c r="B6" s="13"/>
      <c r="C6" s="13"/>
      <c r="D6" s="13"/>
      <c r="E6" s="13"/>
      <c r="F6" s="13"/>
      <c r="G6" s="13"/>
      <c r="H6" s="13"/>
      <c r="I6" s="13"/>
      <c r="J6" s="13"/>
      <c r="K6" s="13"/>
    </row>
    <row r="7" ht="18.75" customHeight="1" spans="1:11">
      <c r="A7" s="14" t="s">
        <v>46</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32</v>
      </c>
      <c r="B10" s="18"/>
      <c r="C10" s="18"/>
      <c r="D10" s="18"/>
      <c r="E10" s="18"/>
      <c r="F10" s="18"/>
      <c r="G10" s="18"/>
      <c r="H10" s="17"/>
      <c r="I10" s="17"/>
      <c r="J10" s="17"/>
      <c r="K10" s="17"/>
    </row>
    <row r="11" customHeight="1" spans="1:1">
      <c r="A11" t="s">
        <v>330</v>
      </c>
    </row>
    <row r="23" customHeight="1" spans="2:2">
      <c r="B23" s="1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J25" sqref="J2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376</v>
      </c>
    </row>
    <row r="2" ht="45" customHeight="1" spans="1:7">
      <c r="A2" s="3" t="s">
        <v>377</v>
      </c>
      <c r="B2" s="3"/>
      <c r="C2" s="3"/>
      <c r="D2" s="3"/>
      <c r="E2" s="3"/>
      <c r="F2" s="3"/>
      <c r="G2" s="3"/>
    </row>
    <row r="3" ht="24.15" customHeight="1" spans="1:7">
      <c r="A3" s="4" t="str">
        <f>"单位名称："&amp;"玉溪市江川区水利局"</f>
        <v>单位名称：玉溪市江川区水利局</v>
      </c>
      <c r="B3" s="4"/>
      <c r="C3" s="4"/>
      <c r="D3" s="4"/>
      <c r="E3" s="5"/>
      <c r="F3" s="5"/>
      <c r="G3" s="5" t="s">
        <v>29</v>
      </c>
    </row>
    <row r="4" ht="18.75" customHeight="1" spans="1:7">
      <c r="A4" s="6" t="s">
        <v>215</v>
      </c>
      <c r="B4" s="6" t="s">
        <v>214</v>
      </c>
      <c r="C4" s="6" t="s">
        <v>139</v>
      </c>
      <c r="D4" s="6" t="s">
        <v>378</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223</v>
      </c>
      <c r="C8" s="9" t="s">
        <v>222</v>
      </c>
      <c r="D8" s="8" t="s">
        <v>379</v>
      </c>
      <c r="E8" s="10">
        <v>300000</v>
      </c>
      <c r="F8" s="10"/>
      <c r="G8" s="10"/>
    </row>
    <row r="9" ht="20.25" customHeight="1" spans="1:7">
      <c r="A9" s="8" t="s">
        <v>56</v>
      </c>
      <c r="B9" s="8" t="s">
        <v>220</v>
      </c>
      <c r="C9" s="9" t="s">
        <v>229</v>
      </c>
      <c r="D9" s="8" t="s">
        <v>379</v>
      </c>
      <c r="E9" s="10">
        <v>280000</v>
      </c>
      <c r="F9" s="10"/>
      <c r="G9" s="10"/>
    </row>
    <row r="10" ht="20.25" customHeight="1" spans="1:7">
      <c r="A10" s="11" t="s">
        <v>32</v>
      </c>
      <c r="B10" s="11"/>
      <c r="C10" s="11"/>
      <c r="D10" s="11"/>
      <c r="E10" s="10">
        <v>580000</v>
      </c>
      <c r="F10" s="10"/>
      <c r="G10" s="10"/>
    </row>
    <row r="23" customHeight="1" spans="2:2">
      <c r="B23" s="12"/>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2025-04-24T09:17:00Z</dcterms:created>
  <dcterms:modified xsi:type="dcterms:W3CDTF">2025-05-12T03:41:24Z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48A34D5439A74466B0BB569843962962_12</vt:lpwstr>
  </property>
  <property fmtid="{D5CDD505-2E9C-101B-9397-08002B2CF9AE}" pid="3" name="KSOProductBuildVer">
    <vt:lpwstr>2052-12.1.0.20784</vt:lpwstr>
  </property>
</Properties>
</file>