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2025\预算公开\公开材料\"/>
    </mc:Choice>
  </mc:AlternateContent>
  <xr:revisionPtr revIDLastSave="0" documentId="13_ncr:1_{CF5BE617-24DC-448F-BA17-EDD813ABC7B2}" xr6:coauthVersionLast="47" xr6:coauthVersionMax="47" xr10:uidLastSave="{00000000-0000-0000-0000-000000000000}"/>
  <bookViews>
    <workbookView xWindow="-120" yWindow="-120" windowWidth="29040" windowHeight="15840" firstSheet="7"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7" l="1"/>
  <c r="A4" i="16"/>
  <c r="A4" i="15"/>
  <c r="A4" i="14"/>
  <c r="A4" i="13"/>
  <c r="A4" i="12"/>
  <c r="A4" i="11"/>
  <c r="A4" i="10"/>
  <c r="A4" i="9"/>
  <c r="A4" i="8"/>
  <c r="A4" i="7"/>
  <c r="A4" i="6"/>
  <c r="A4" i="5"/>
  <c r="C12" i="4"/>
  <c r="C11" i="4"/>
  <c r="C10" i="4"/>
  <c r="C9" i="4"/>
  <c r="A4" i="4"/>
  <c r="A4" i="3"/>
  <c r="A4" i="2"/>
  <c r="C11" i="1"/>
  <c r="C10" i="1"/>
  <c r="C9" i="1"/>
  <c r="C8" i="1"/>
  <c r="A4" i="1"/>
</calcChain>
</file>

<file path=xl/sharedStrings.xml><?xml version="1.0" encoding="utf-8"?>
<sst xmlns="http://schemas.openxmlformats.org/spreadsheetml/2006/main" count="966" uniqueCount="361">
  <si>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</si>
  <si>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</si>
  <si>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</si>
  <si>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</si>
  <si>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</si>
  <si>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</si>
  <si>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</si>
  <si>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</si>
  <si>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</si>
  <si>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</si>
  <si>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</si>
  <si>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</si>
  <si>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</si>
  <si>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</si>
  <si>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</si>
  <si>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</si>
  <si>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</si>
  <si>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</si>
  <si>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</si>
  <si>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</si>
  <si>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</si>
  <si>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</si>
  <si>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</si>
  <si>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</si>
  <si>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</si>
  <si>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</si>
  <si>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</si>
  <si>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</si>
  <si>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</si>
  <si>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</si>
  <si>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</si>
  <si>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</si>
  <si>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</si>
  <si>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</si>
  <si>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</si>
  <si>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</si>
  <si>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</si>
  <si>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</si>
  <si>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</si>
  <si>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</si>
  <si>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</si>
  <si>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</si>
  <si>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</si>
  <si>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</si>
  <si>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</si>
  <si>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</si>
  <si>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</si>
  <si>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</si>
  <si>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</si>
  <si>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</si>
  <si>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</si>
  <si>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</si>
  <si>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</si>
  <si>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</si>
  <si>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</si>
  <si>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451</t>
  </si>
  <si>
    <t>中国共产党玉溪市江川区委员会社会工作部</t>
  </si>
  <si>
    <t>451001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</si>
  <si>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</si>
  <si>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</si>
  <si>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</si>
  <si>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</si>
  <si>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</si>
  <si>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</si>
  <si>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</si>
  <si>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</si>
  <si>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</si>
  <si>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</si>
  <si>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</si>
  <si>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</si>
  <si>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</si>
  <si>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</si>
  <si>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</si>
  <si>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</si>
  <si>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20139</t>
  </si>
  <si>
    <t>社会工作事务</t>
  </si>
  <si>
    <t>2013901</t>
  </si>
  <si>
    <t>行政运行</t>
  </si>
  <si>
    <t>2013904</t>
  </si>
  <si>
    <t>专项业务</t>
  </si>
  <si>
    <t>208</t>
  </si>
  <si>
    <t>社会保障和就业支出</t>
  </si>
  <si>
    <t>20805</t>
  </si>
  <si>
    <t>行政事业单位养老支出</t>
  </si>
  <si>
    <t>2080505</t>
  </si>
  <si>
    <t>机关事业单位基本养老保险缴费支出</t>
  </si>
  <si>
    <t>20825</t>
  </si>
  <si>
    <t>其他生活救助</t>
  </si>
  <si>
    <t>2082502</t>
  </si>
  <si>
    <t>其他农村生活救助</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</si>
  <si>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</si>
  <si>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</si>
  <si>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</si>
  <si>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</si>
  <si>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</si>
  <si>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</si>
  <si>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</si>
  <si>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</si>
  <si>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</si>
  <si>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</si>
  <si>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</si>
  <si>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</si>
  <si>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</si>
  <si>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</si>
  <si>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</si>
  <si>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</si>
  <si>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</si>
  <si>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</si>
  <si>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</si>
  <si>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</si>
  <si>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</si>
  <si>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</si>
  <si>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</si>
  <si>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</si>
  <si>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</si>
  <si>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</si>
  <si>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</si>
  <si>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</si>
  <si>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</si>
  <si>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</si>
  <si>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</si>
  <si>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</si>
  <si>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</si>
  <si>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</si>
  <si>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</si>
  <si>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</si>
  <si>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</si>
  <si>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</si>
  <si>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</si>
  <si>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</si>
  <si>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</si>
  <si>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</si>
  <si>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</si>
  <si>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</si>
  <si>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</si>
  <si>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</si>
  <si>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</si>
  <si>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</si>
  <si>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</si>
  <si>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</si>
  <si>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</si>
  <si>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</si>
  <si>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</si>
  <si>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</si>
  <si>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</si>
  <si>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</si>
  <si>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</si>
  <si>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</si>
  <si>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</si>
  <si>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</si>
  <si>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530421251100003592195</t>
  </si>
  <si>
    <t>行政人员支出工资</t>
  </si>
  <si>
    <t>30101</t>
  </si>
  <si>
    <t>基本工资</t>
  </si>
  <si>
    <t>30102</t>
  </si>
  <si>
    <t>津贴补贴</t>
  </si>
  <si>
    <t>30103</t>
  </si>
  <si>
    <t>奖金</t>
  </si>
  <si>
    <t>530421251100003592199</t>
  </si>
  <si>
    <t>社会保障缴费</t>
  </si>
  <si>
    <t>30108</t>
  </si>
  <si>
    <t>机关事业单位基本养老保险缴费</t>
  </si>
  <si>
    <t>30110</t>
  </si>
  <si>
    <t>职工基本医疗保险缴费</t>
  </si>
  <si>
    <t>30111</t>
  </si>
  <si>
    <t>公务员医疗补助缴费</t>
  </si>
  <si>
    <t>30112</t>
  </si>
  <si>
    <t>其他社会保障缴费</t>
  </si>
  <si>
    <t>530421251100003592200</t>
  </si>
  <si>
    <t>福利费</t>
  </si>
  <si>
    <t>30229</t>
  </si>
  <si>
    <t>530421251100003592201</t>
  </si>
  <si>
    <t>培训费</t>
  </si>
  <si>
    <t>30216</t>
  </si>
  <si>
    <t>530421251100003592202</t>
  </si>
  <si>
    <t>一般公用经费</t>
  </si>
  <si>
    <t>30201</t>
  </si>
  <si>
    <t>办公费</t>
  </si>
  <si>
    <t>30205</t>
  </si>
  <si>
    <t>水费</t>
  </si>
  <si>
    <t>30206</t>
  </si>
  <si>
    <t>电费</t>
  </si>
  <si>
    <t>30207</t>
  </si>
  <si>
    <t>邮电费</t>
  </si>
  <si>
    <t>30211</t>
  </si>
  <si>
    <t>差旅费</t>
  </si>
  <si>
    <t>30215</t>
  </si>
  <si>
    <t>会议费</t>
  </si>
  <si>
    <t>30239</t>
  </si>
  <si>
    <t>其他交通费用</t>
  </si>
  <si>
    <t>530421251100003592213</t>
  </si>
  <si>
    <t>30113</t>
  </si>
  <si>
    <t>530421251100003592214</t>
  </si>
  <si>
    <t>其他刚性支出</t>
  </si>
  <si>
    <t>530421251100003592215</t>
  </si>
  <si>
    <t>30217</t>
  </si>
  <si>
    <t>530421251100003592217</t>
  </si>
  <si>
    <t>行政人员公务交通补贴</t>
  </si>
  <si>
    <t>530421251100003592218</t>
  </si>
  <si>
    <t>工会经费</t>
  </si>
  <si>
    <t>30228</t>
  </si>
  <si>
    <t>预算05-1表</t>
  </si>
  <si>
    <t>2025年部门项目支出预算表</t>
  </si>
  <si>
    <t>项目分类</t>
  </si>
  <si>
    <t>项目单位</t>
  </si>
  <si>
    <t>经济科目编码</t>
  </si>
  <si>
    <t>本年拨款</t>
  </si>
  <si>
    <t>其中：本次下达</t>
  </si>
  <si>
    <t>（新）农村原大队一级离职半脱产干部生活补助经费</t>
  </si>
  <si>
    <t>312 民生类</t>
  </si>
  <si>
    <t>530421251100003643901</t>
  </si>
  <si>
    <t>30305</t>
  </si>
  <si>
    <t>生活补助</t>
  </si>
  <si>
    <t>加强社会工作者队伍和志愿服务体系建设工作经费</t>
  </si>
  <si>
    <t>313 事业发展类</t>
  </si>
  <si>
    <t>530421251100003625769</t>
  </si>
  <si>
    <t>30227</t>
  </si>
  <si>
    <t>委托业务费</t>
  </si>
  <si>
    <t>离职村办干部定期生活补助经费</t>
  </si>
  <si>
    <t>530421251100003656446</t>
  </si>
  <si>
    <t>区委两新工委党建工作经费</t>
  </si>
  <si>
    <t>530421251100003610143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</si>
  <si>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</si>
  <si>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</si>
  <si>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</si>
  <si>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</si>
  <si>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</si>
  <si>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</si>
  <si>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</si>
  <si>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</si>
  <si>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</si>
  <si>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</si>
  <si>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</si>
  <si>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</si>
  <si>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1、志愿服务站点标准化建设；
2、志愿服务宣传活动；
3、全国社会工作师考试培训；
4、培育1个志愿服务项目；
5、志愿服务文艺作品、文创产品、公益广告创作。</t>
  </si>
  <si>
    <t>产出指标</t>
  </si>
  <si>
    <t>数量指标</t>
  </si>
  <si>
    <t>志愿服务站点标准化建设试点</t>
  </si>
  <si>
    <t>=</t>
  </si>
  <si>
    <t>个</t>
  </si>
  <si>
    <t>定量指标</t>
  </si>
  <si>
    <t>建设打造10个志愿服务标准化站点</t>
  </si>
  <si>
    <t>志愿服务宣传活动</t>
  </si>
  <si>
    <t>&gt;=</t>
  </si>
  <si>
    <t>批次</t>
  </si>
  <si>
    <t>以乡镇为单位，开展“3·5学雷锋”志愿服务活动、“12.5国际志愿者日”主题活动等宣传活动。</t>
  </si>
  <si>
    <t>全国社会工作师考试培训</t>
  </si>
  <si>
    <t>&gt;</t>
  </si>
  <si>
    <t>次/年</t>
  </si>
  <si>
    <t>服务志愿者及社会工作岗位从业人员参加全国社会工作者职业水平评价考试，开展考前培训。</t>
  </si>
  <si>
    <t>培育志愿服务项目</t>
  </si>
  <si>
    <t>1.00</t>
  </si>
  <si>
    <t>培育1个志愿服务项目</t>
  </si>
  <si>
    <t>志愿服务文艺作品、文创产品、公益广告创作</t>
  </si>
  <si>
    <t>批</t>
  </si>
  <si>
    <t>委托专业社会组织创作一批文艺作品、文创作品、公益广告，其中志愿者马甲500件；无纺布手提袋7500个；普通围裙4000个等</t>
  </si>
  <si>
    <t>效益指标</t>
  </si>
  <si>
    <t>社会效益</t>
  </si>
  <si>
    <t>提升志愿服务在市民心中的影响力</t>
  </si>
  <si>
    <t>明显提升</t>
  </si>
  <si>
    <t>定性指标</t>
  </si>
  <si>
    <t>促进社会工作与志愿服务的深度融合，形成多元主体共同参与的社会治理格局，传播志愿服务精神，推进志愿服务制度化、规范化、常态化，营造全民参与、人人行动的浓厚志愿服务氛围。</t>
  </si>
  <si>
    <t>满意度指标</t>
  </si>
  <si>
    <t>服务对象满意度</t>
  </si>
  <si>
    <t>群众满意度</t>
  </si>
  <si>
    <t>90</t>
  </si>
  <si>
    <t>%</t>
  </si>
  <si>
    <t>社会工作人才发展和志愿服务活动开展</t>
  </si>
  <si>
    <t xml:space="preserve">农村原大队一级部分离职半脱产干部为我市经济社会发展做出了巨大贡献，现多已年老多病，保障他们的基本生活既可以体现党和政府对他们的关爱，还能维护基层社会稳定，且能提高目前在职的村干部干事创业的积极性和主动性。给予农村原大队一级部分离职半脱产干部一定生活补助，是体现各级党委、政府关心关爱困难群众的有力举措，对社会和谐稳定、基层社会治理奠定良好的基础，将会产生良好的社会效益。给予农村原大队一级部分离职半脱产干部一定生活补助，对激励目前在职的村（社区）干部履职尽责、兢兢业业干好服务群众工作、民生保障和村（社区）经济发展工作具有示范引领作用。						
</t>
  </si>
  <si>
    <t>获补对象数</t>
  </si>
  <si>
    <t>&lt;=</t>
  </si>
  <si>
    <t>44</t>
  </si>
  <si>
    <t>人</t>
  </si>
  <si>
    <t xml:space="preserve">反映获补助人员数量情况。
</t>
  </si>
  <si>
    <t>质量指标</t>
  </si>
  <si>
    <t>补助对象发放准确率</t>
  </si>
  <si>
    <t>100</t>
  </si>
  <si>
    <t xml:space="preserve">反映获补助对象认定的准确性情况。
</t>
  </si>
  <si>
    <t>时效指标</t>
  </si>
  <si>
    <t>补助经费发放及时率</t>
  </si>
  <si>
    <t xml:space="preserve">反映发放单位及时发放补助资金的情况。
</t>
  </si>
  <si>
    <t>受益率</t>
  </si>
  <si>
    <t xml:space="preserve">反映发放对象的受益情况。
</t>
  </si>
  <si>
    <t>发放对象满意度</t>
  </si>
  <si>
    <t xml:space="preserve">反映服务对象的满意度情况。
</t>
  </si>
  <si>
    <t>离职村办干部为全市经济社会发展做出了巨大贡献，现多已年老多病，经省委、省政府讨论同意，自1990年1月开始予以适当生活补助，保障他们的基本生活，能安享晚年。对激励目前在职的村（社区）干部履职尽责、兢兢业业干好服务群众工作、民生保障和村（社区）经济发展工作具有示范引领作用。保障他们的基本生活既可以体现党和政府对他们的关爱，还能维护基层社会稳定，且能提高目前在职的村干部干事创业的积极性和主动性。离职村干部现已年老体衰，部分家庭经济比较困难，给予其一定的经费补助，可补助其解决一些实际生活问题，缓解家庭经济困难，提高晚年生活质量。</t>
  </si>
  <si>
    <t>42</t>
  </si>
  <si>
    <t xml:space="preserve">反映获补助人员的数量情况。
</t>
  </si>
  <si>
    <t xml:space="preserve">反映获补助人员的准确率情况。
</t>
  </si>
  <si>
    <t xml:space="preserve">反映获补助人员的受益情况。
</t>
  </si>
  <si>
    <t xml:space="preserve">反映获补助人员的满意度情况。
</t>
  </si>
  <si>
    <t>以党的政治建设为统领，强化基础保障，加大经费投入力度，巩固“两新”党组织覆盖提升行动成果，推进“两新”组织党组织规范化建设提升，充分发挥党组织的战斗堡垒作用和党员先锋模范作用，抓好“两新”组织党员发展工作，开展“两新”组织党建“龙头”示范选树工作，加强党组织阵地建设，不断提升全区“两新”组织党建工作水平，促进“两新”组织持续健康发展。</t>
  </si>
  <si>
    <t>“两新”组织党建经费</t>
  </si>
  <si>
    <t>417000</t>
  </si>
  <si>
    <t>元</t>
  </si>
  <si>
    <t>落实《关于深化全省非公企业和社会组织党组织覆盖提升行动的通知》（云组通[2017]23号、玉组通[2017]20号）文件要求，按照“16321”补助标准，对全区“两新"组织拨付党建工作经费补助。</t>
  </si>
  <si>
    <t>江川区“两新”组织党建“龙头”示范选树</t>
  </si>
  <si>
    <t>完成选树“两新”组织“党建强、发展强”示范党组织2个，选树“优秀党组织好书记”2名，选树“优秀党建工作指导员”2名。通过开展玉溪市江川区两新组织党建“龙头”示范选树工作，示范带动全区两新组织党建工作质量整体提升</t>
  </si>
  <si>
    <t>区委“两新”组织入党积极分子、党组织书记、党员出资人培训</t>
  </si>
  <si>
    <t>40</t>
  </si>
  <si>
    <t>中共云南省委组织部等修订印发《云南省关于加强新业态、 新就业群体党的建设工作的若干措施》的通知（云组通 〔2024〕21号），要求加强党员队伍建设。市委两新工委每年组织开展两新工委入党积极分子、发展对象集中培训。</t>
  </si>
  <si>
    <t>产业（行业）集群党建试点</t>
  </si>
  <si>
    <t>《中共玉溪市委办公室关于印发2024年玉溪市基层党建工作实施方案的通知》玉办通〔2024〕19号），指导红塔区、、江川区、澄江市、通海县、华宁县、元江县等县（市、区），探索开展产业集群党建试点工作。</t>
  </si>
  <si>
    <t>打造 “云岭先锋新家园”服务阵地、培育10个“两新”党建示范点</t>
  </si>
  <si>
    <t>12</t>
  </si>
  <si>
    <t>中共云南省委组织部等修订印发《云南省关于加强新业态、 新就业群体党的建设工作的若干措施》的通知（云组通 〔2024〕21号），打造“云岭先锋新家园”服务阵地。各级各类党群活动服务中心免费向新业态、新就业群体开放。各地要整合党群服务中心、乡镇（街道）社工站、工会户外劳动者驿站、青年之家、妇女之家、司机之家等服务设施,按照“有场所、有标识、有设施、有服务”的要求，建设一批“云岭先锋新家园”，建设广覆盖</t>
  </si>
  <si>
    <t>基层党建工作水平提升</t>
  </si>
  <si>
    <t>加强对党组织的经费支持，加强对党员的教育管理培训，进而进一步提升党建工作水平</t>
  </si>
  <si>
    <t>两新组织党组织和党员满意度</t>
  </si>
  <si>
    <t>对两新组织党组织和党员满意度进行测评</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</si>
  <si>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</si>
  <si>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</si>
  <si>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</si>
  <si>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</si>
  <si>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</si>
  <si>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</si>
  <si>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</si>
  <si>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</si>
  <si>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</si>
  <si>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</si>
  <si>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</si>
  <si>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</si>
  <si>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</si>
  <si>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</si>
  <si>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</si>
  <si>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</si>
  <si>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</si>
  <si>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</si>
  <si>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</si>
  <si>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</si>
  <si>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</si>
  <si>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</si>
  <si>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</si>
  <si>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</si>
  <si>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</si>
  <si>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</si>
  <si>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</si>
  <si>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</si>
  <si>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</si>
  <si>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</si>
  <si>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</si>
  <si>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</si>
  <si>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</si>
  <si>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</si>
  <si>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</si>
  <si>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</si>
  <si>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</si>
  <si>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</si>
  <si>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</si>
  <si>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</si>
  <si>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</si>
  <si>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</si>
  <si>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</si>
  <si>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</si>
  <si>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</si>
  <si>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</si>
  <si>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</si>
  <si>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</si>
  <si>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</si>
  <si>
    <t>注：2025年本单位无此项内容，此表为空表。</t>
  </si>
  <si>
    <t>注：2025年本单位无此项内容，此表为空表。</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</si>
</sst>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
    <numFmt numFmtId="178" formatCode="hh:mm:ss"/>
    <numFmt numFmtId="179" formatCode="yyyy\-mm\-dd"/>
    <numFmt numFmtId="180" formatCode="yyyy\-mm\-dd\ hh:mm:ss"/>
  </numFmts>
  <fonts count="19">
    <font>
      <sz val="11"/>
      <color rgb="FF000000"/>
      <name val="宋体"/>
      <scheme val="minor"/>
    </font>
    <font>
      <sz val="9"/>
      <name val="宋体"/>
      <charset val="134"/>
    </font>
    <font>
      <sz val="11"/>
      <name val="宋体"/>
      <charset val="134"/>
      <scheme val="minor"/>
    </font>
    <font>
      <sz val="10"/>
      <name val="宋体"/>
      <charset val="134"/>
    </font>
    <font>
      <sz val="27"/>
      <name val="SimSun"/>
      <charset val="134"/>
    </font>
    <font>
      <b/>
      <sz val="11"/>
      <name val="宋体"/>
      <charset val="134"/>
    </font>
    <font>
      <sz val="10.5"/>
      <name val="SimSun"/>
      <charset val="134"/>
    </font>
    <font>
      <b/>
      <sz val="9"/>
      <name val="宋体"/>
      <charset val="134"/>
    </font>
    <font>
      <sz val="11"/>
      <name val="宋体"/>
      <charset val="134"/>
    </font>
    <font>
      <sz val="10.5"/>
      <name val="宋体"/>
      <charset val="134"/>
    </font>
    <font>
      <b/>
      <sz val="10.5"/>
      <name val="宋体"/>
      <charset val="134"/>
    </font>
    <font>
      <sz val="27"/>
      <name val="Times New Roman"/>
    </font>
    <font>
      <sz val="10.5"/>
      <color rgb="FF000000"/>
      <name val="SimSun"/>
      <charset val="134"/>
    </font>
    <font>
      <sz val="9"/>
      <name val="SimSun"/>
      <charset val="134"/>
    </font>
    <font>
      <sz val="27"/>
      <name val="宋体"/>
      <charset val="134"/>
    </font>
    <font>
      <sz val="11"/>
      <color rgb="FF0F0F0F"/>
      <name val="宋体"/>
      <charset val="134"/>
    </font>
    <font>
      <sz val="27"/>
      <name val="Calibri"/>
    </font>
    <font>
      <sz val="9"/>
      <name val="宋体"/>
      <family val="3"/>
      <charset val="134"/>
      <scheme val="minor"/>
    </font>
    <font>
      <sz val="11"/>
      <color rgb="FF000000"/>
      <name val="宋体"/>
      <family val="3"/>
      <charset val="134"/>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s>
  <cellStyleXfs count="8">
    <xf numFmtId="0" fontId="0" fillId="0" borderId="0">
      <alignment vertical="top"/>
    </xf>
    <xf numFmtId="176" fontId="1" fillId="0" borderId="1">
      <alignment horizontal="right" vertical="center"/>
    </xf>
    <xf numFmtId="49" fontId="1" fillId="0" borderId="1">
      <alignment horizontal="left" vertical="center" wrapText="1"/>
    </xf>
    <xf numFmtId="178" fontId="1" fillId="0" borderId="1">
      <alignment horizontal="right" vertical="center"/>
    </xf>
    <xf numFmtId="179" fontId="1" fillId="0" borderId="1">
      <alignment horizontal="right" vertical="center"/>
    </xf>
    <xf numFmtId="180" fontId="1" fillId="0" borderId="1">
      <alignment horizontal="right" vertical="center"/>
    </xf>
    <xf numFmtId="10" fontId="1" fillId="0" borderId="1">
      <alignment horizontal="right" vertical="center"/>
    </xf>
    <xf numFmtId="177" fontId="1" fillId="0" borderId="1">
      <alignment horizontal="right" vertical="center"/>
    </xf>
  </cellStyleXfs>
  <cellXfs count="95">
    <xf numFmtId="0" fontId="0" fillId="0" borderId="0" xfId="0">
      <alignment vertical="top"/>
    </xf>
    <xf numFmtId="176" fontId="1" fillId="0" borderId="1" xfId="1">
      <alignment horizontal="right" vertical="center"/>
    </xf>
    <xf numFmtId="49" fontId="1" fillId="0" borderId="1" xfId="2">
      <alignment horizontal="left" vertical="center" wrapText="1"/>
    </xf>
    <xf numFmtId="0" fontId="2" fillId="0" borderId="0" xfId="0" applyFont="1" applyAlignment="1">
      <alignment horizontal="center" vertical="center"/>
    </xf>
    <xf numFmtId="0" fontId="3" fillId="0" borderId="0" xfId="0" applyFont="1" applyAlignment="1"/>
    <xf numFmtId="0" fontId="1" fillId="0" borderId="0" xfId="0" applyFont="1" applyAlignment="1">
      <alignment horizontal="right"/>
    </xf>
    <xf numFmtId="0" fontId="5" fillId="0" borderId="0" xfId="0" applyFont="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left" vertical="center"/>
    </xf>
    <xf numFmtId="176" fontId="1" fillId="0" borderId="1" xfId="0" applyNumberFormat="1" applyFont="1" applyBorder="1" applyAlignment="1">
      <alignment horizontal="right" vertical="center"/>
    </xf>
    <xf numFmtId="0" fontId="1" fillId="0" borderId="2"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176" fontId="7" fillId="0" borderId="1" xfId="0" applyNumberFormat="1" applyFont="1" applyBorder="1" applyAlignment="1">
      <alignment horizontal="righ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1" fillId="0" borderId="0" xfId="0" applyFont="1" applyAlignment="1">
      <alignment horizontal="right" vertical="center"/>
    </xf>
    <xf numFmtId="0" fontId="8" fillId="0" borderId="0" xfId="0" applyFont="1" applyAlignment="1"/>
    <xf numFmtId="0" fontId="9" fillId="0" borderId="1" xfId="0" applyFont="1" applyBorder="1" applyAlignment="1">
      <alignment horizontal="center" vertical="center" wrapText="1"/>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wrapText="1" indent="1"/>
    </xf>
    <xf numFmtId="0" fontId="9" fillId="0" borderId="1" xfId="0" applyFont="1" applyBorder="1" applyAlignment="1">
      <alignment horizontal="center" vertical="center"/>
    </xf>
    <xf numFmtId="0" fontId="1" fillId="0" borderId="1" xfId="0" applyFont="1" applyBorder="1" applyAlignment="1">
      <alignment horizontal="left" vertical="center" wrapText="1" indent="2"/>
    </xf>
    <xf numFmtId="0" fontId="3"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right" vertical="center" wrapText="1"/>
    </xf>
    <xf numFmtId="0" fontId="3" fillId="0" borderId="0" xfId="0" applyFont="1" applyAlignment="1">
      <alignment horizontal="center" wrapText="1"/>
    </xf>
    <xf numFmtId="0" fontId="3" fillId="0" borderId="0" xfId="0" applyFont="1" applyAlignment="1">
      <alignment wrapText="1"/>
    </xf>
    <xf numFmtId="0" fontId="1" fillId="0" borderId="0" xfId="0" applyFont="1" applyAlignment="1">
      <alignment horizontal="right" wrapText="1"/>
    </xf>
    <xf numFmtId="0" fontId="1"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indent="1"/>
    </xf>
    <xf numFmtId="176" fontId="13" fillId="0" borderId="1" xfId="0" applyNumberFormat="1" applyFont="1" applyBorder="1" applyAlignment="1">
      <alignment horizontal="right" vertical="center"/>
    </xf>
    <xf numFmtId="49" fontId="2" fillId="0" borderId="1" xfId="2" applyFont="1" applyAlignment="1">
      <alignment horizontal="center" vertical="center" wrapText="1"/>
    </xf>
    <xf numFmtId="49" fontId="1" fillId="0" borderId="6" xfId="2" applyBorder="1" applyAlignment="1">
      <alignment horizontal="right" vertical="center" wrapText="1"/>
    </xf>
    <xf numFmtId="49" fontId="1" fillId="0" borderId="6" xfId="2" applyBorder="1">
      <alignment horizontal="left" vertical="center" wrapText="1"/>
    </xf>
    <xf numFmtId="49" fontId="9" fillId="0" borderId="1" xfId="2" applyFont="1" applyAlignment="1">
      <alignment horizontal="center" vertical="center" wrapText="1"/>
    </xf>
    <xf numFmtId="177" fontId="1" fillId="0" borderId="1" xfId="7" applyAlignment="1">
      <alignment horizontal="center" vertical="center" wrapText="1"/>
    </xf>
    <xf numFmtId="176" fontId="1" fillId="0" borderId="1" xfId="2" applyNumberFormat="1" applyAlignment="1">
      <alignment horizontal="right" vertical="center" wrapText="1"/>
    </xf>
    <xf numFmtId="49" fontId="1" fillId="0" borderId="1" xfId="2" applyAlignment="1">
      <alignment horizontal="center" vertical="center" wrapText="1"/>
    </xf>
    <xf numFmtId="176" fontId="1" fillId="0" borderId="1" xfId="0" applyNumberFormat="1" applyFont="1" applyBorder="1" applyAlignment="1">
      <alignment horizontal="left" vertical="center" wrapText="1"/>
    </xf>
    <xf numFmtId="176" fontId="1" fillId="0" borderId="1" xfId="2" applyNumberFormat="1" applyAlignment="1">
      <alignment horizontal="center" vertical="center" wrapText="1"/>
    </xf>
    <xf numFmtId="49" fontId="7" fillId="0" borderId="6" xfId="2" applyFont="1" applyBorder="1" applyAlignment="1">
      <alignment horizontal="right" vertical="center" wrapText="1"/>
    </xf>
    <xf numFmtId="49" fontId="6" fillId="0" borderId="1" xfId="2" applyFont="1" applyAlignment="1">
      <alignment horizontal="center" vertical="center" wrapText="1"/>
    </xf>
    <xf numFmtId="177" fontId="6" fillId="0" borderId="1" xfId="7" applyFont="1" applyAlignment="1">
      <alignment horizontal="center" vertical="center" wrapText="1"/>
    </xf>
    <xf numFmtId="0" fontId="1" fillId="0" borderId="1" xfId="2" applyNumberFormat="1">
      <alignment horizontal="left" vertical="center" wrapText="1"/>
    </xf>
    <xf numFmtId="176" fontId="1" fillId="0" borderId="1" xfId="0" applyNumberFormat="1" applyFont="1" applyBorder="1" applyAlignment="1">
      <alignment horizontal="right" vertical="center" wrapText="1"/>
    </xf>
    <xf numFmtId="177" fontId="9" fillId="0" borderId="1" xfId="7" applyFont="1" applyAlignment="1">
      <alignment horizontal="center" vertical="center" wrapText="1"/>
    </xf>
    <xf numFmtId="49" fontId="9" fillId="0" borderId="1" xfId="0" applyNumberFormat="1" applyFont="1" applyBorder="1" applyAlignment="1">
      <alignment horizontal="center" vertical="center" wrapText="1"/>
    </xf>
    <xf numFmtId="0" fontId="15" fillId="0" borderId="2" xfId="0" applyFont="1" applyBorder="1" applyAlignment="1">
      <alignment horizontal="center" vertical="center"/>
    </xf>
    <xf numFmtId="49" fontId="1" fillId="0" borderId="6" xfId="2" applyBorder="1" applyAlignment="1">
      <alignment horizontal="center" vertical="center" wrapText="1"/>
    </xf>
    <xf numFmtId="0" fontId="18" fillId="0" borderId="0" xfId="0" applyFont="1">
      <alignment vertical="top"/>
    </xf>
    <xf numFmtId="0" fontId="4"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49" fontId="4" fillId="0" borderId="6" xfId="2" applyFont="1" applyBorder="1" applyAlignment="1">
      <alignment horizontal="center" vertical="center" wrapText="1"/>
    </xf>
    <xf numFmtId="49" fontId="1" fillId="0" borderId="6" xfId="2" applyBorder="1" applyAlignment="1">
      <alignment horizontal="right" vertical="center" wrapText="1"/>
    </xf>
    <xf numFmtId="49" fontId="9" fillId="0" borderId="1" xfId="2" applyFont="1" applyAlignment="1">
      <alignment horizontal="center" vertical="center" wrapText="1"/>
    </xf>
    <xf numFmtId="49" fontId="1" fillId="0" borderId="6" xfId="2" applyBorder="1">
      <alignment horizontal="left" vertical="center" wrapText="1"/>
    </xf>
    <xf numFmtId="49" fontId="1" fillId="0" borderId="1" xfId="2" applyAlignment="1">
      <alignment horizontal="center" vertical="center" wrapText="1"/>
    </xf>
    <xf numFmtId="176" fontId="1" fillId="0" borderId="1" xfId="2" applyNumberFormat="1" applyAlignment="1">
      <alignment horizontal="center" vertical="center" wrapText="1"/>
    </xf>
    <xf numFmtId="49" fontId="11" fillId="0" borderId="6" xfId="2" applyFont="1" applyBorder="1" applyAlignment="1">
      <alignment horizontal="center" vertical="center" wrapText="1"/>
    </xf>
    <xf numFmtId="49" fontId="7" fillId="0" borderId="6" xfId="2" applyFont="1" applyBorder="1" applyAlignment="1">
      <alignment horizontal="right" vertical="center" wrapText="1"/>
    </xf>
    <xf numFmtId="49" fontId="6" fillId="0" borderId="1" xfId="2" applyFont="1" applyAlignment="1">
      <alignment horizontal="center" vertical="center" wrapText="1"/>
    </xf>
    <xf numFmtId="49" fontId="14" fillId="0" borderId="6" xfId="2" applyFont="1" applyBorder="1" applyAlignment="1">
      <alignment horizontal="center" vertical="center" wrapText="1"/>
    </xf>
    <xf numFmtId="49" fontId="9" fillId="0" borderId="1" xfId="0" applyNumberFormat="1" applyFont="1" applyBorder="1" applyAlignment="1">
      <alignment horizontal="center" vertical="center" wrapText="1"/>
    </xf>
    <xf numFmtId="0" fontId="16" fillId="0" borderId="6" xfId="0" applyFont="1" applyBorder="1" applyAlignment="1">
      <alignment horizontal="center" vertical="center"/>
    </xf>
    <xf numFmtId="49" fontId="14"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49" fontId="1" fillId="0" borderId="6" xfId="2" applyBorder="1" applyAlignment="1">
      <alignment horizontal="left" vertical="center" wrapText="1"/>
    </xf>
    <xf numFmtId="0" fontId="0" fillId="0" borderId="0" xfId="0" applyAlignment="1">
      <alignment vertical="top" wrapText="1"/>
    </xf>
    <xf numFmtId="49" fontId="1" fillId="0" borderId="1" xfId="2" applyAlignment="1">
      <alignment horizontal="left" vertical="center" wrapText="1"/>
    </xf>
    <xf numFmtId="176" fontId="1" fillId="0" borderId="1" xfId="2" applyNumberFormat="1" applyAlignment="1">
      <alignment horizontal="left" vertical="center" wrapText="1"/>
    </xf>
  </cellXfs>
  <cellStyles count="9">
    <cellStyle name="DateStyle" xfId="4" xr:uid="{00000000-0005-0000-0000-000005000000}"/>
    <cellStyle name="DateTimeStyle" xfId="5" xr:uid="{00000000-0005-0000-0000-000006000000}"/>
    <cellStyle name="IntegralNumberStyle" xfId="7" xr:uid="{00000000-0005-0000-0000-000008000000}"/>
    <cellStyle name="MoneyStyle" xfId="1" xr:uid="{00000000-0005-0000-0000-000003000000}"/>
    <cellStyle name="NumberStyle" xfId="1" xr:uid="{00000000-0005-0000-0000-000001000000}"/>
    <cellStyle name="PercentStyle" xfId="6" xr:uid="{00000000-0005-0000-0000-000007000000}"/>
    <cellStyle name="TextStyle" xfId="2" xr:uid="{00000000-0005-0000-0000-000002000000}"/>
    <cellStyle name="TimeStyle" xfId="3" xr:uid="{00000000-0005-0000-0000-00000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0044A-8E68-CEBB-8481-61F6C7023428}">
  <sheetPr>
    <outlinePr summaryRight="0"/>
  </sheetPr>
  <dimension ref="A1:D23"/>
  <sheetViews>
    <sheetView showZeros="0" workbookViewId="0">
      <pane ySplit="1" topLeftCell="A2" activePane="bottomLeft" state="frozen"/>
      <selection pane="bottomLeft"/>
    </sheetView>
  </sheetViews>
  <sheetFormatPr defaultColWidth="8.875" defaultRowHeight="15" customHeight="1"/>
  <cols>
    <col min="1" max="4" width="35.75" customWidth="1"/>
  </cols>
  <sheetData>
    <row r="1" spans="1:4" ht="15" customHeight="1">
      <c r="A1" s="3"/>
      <c r="B1" s="3"/>
      <c r="C1" s="3"/>
      <c r="D1" s="3"/>
    </row>
    <row r="2" spans="1:4" ht="18.75" customHeight="1">
      <c r="A2" s="4"/>
      <c r="B2" s="4"/>
      <c r="C2" s="4"/>
      <c r="D2" s="5" t="s">
        <v>0</v>
      </c>
    </row>
    <row r="3" spans="1:4" ht="45" customHeight="1">
      <c r="A3" s="59" t="s">
        <v>1</v>
      </c>
      <c r="B3" s="59"/>
      <c r="C3" s="59"/>
      <c r="D3" s="59"/>
    </row>
    <row r="4" spans="1:4" ht="18.75" customHeight="1">
      <c r="A4" s="60" t="str">
        <f>"单位名称："&amp;"中国共产党玉溪市江川区委员会社会工作部"</f>
        <v>单位名称：中国共产党玉溪市江川区委员会社会工作部</v>
      </c>
      <c r="B4" s="60"/>
      <c r="C4" s="6"/>
      <c r="D4" s="5" t="s">
        <v>2</v>
      </c>
    </row>
    <row r="5" spans="1:4" ht="22.5" customHeight="1">
      <c r="A5" s="61" t="s">
        <v>3</v>
      </c>
      <c r="B5" s="61"/>
      <c r="C5" s="61" t="s">
        <v>4</v>
      </c>
      <c r="D5" s="61"/>
    </row>
    <row r="6" spans="1:4" ht="18.75" customHeight="1">
      <c r="A6" s="61" t="s">
        <v>5</v>
      </c>
      <c r="B6" s="61" t="s">
        <v>6</v>
      </c>
      <c r="C6" s="61" t="s">
        <v>7</v>
      </c>
      <c r="D6" s="61" t="s">
        <v>6</v>
      </c>
    </row>
    <row r="7" spans="1:4" ht="18.75" customHeight="1">
      <c r="A7" s="61"/>
      <c r="B7" s="61"/>
      <c r="C7" s="61"/>
      <c r="D7" s="61"/>
    </row>
    <row r="8" spans="1:4" ht="22.5" customHeight="1">
      <c r="A8" s="8" t="s">
        <v>8</v>
      </c>
      <c r="B8" s="1">
        <v>2015725.34</v>
      </c>
      <c r="C8" s="8" t="str">
        <f>"一"&amp;"、"&amp;"一般公共服务支出"</f>
        <v>一、一般公共服务支出</v>
      </c>
      <c r="D8" s="1">
        <v>1256898</v>
      </c>
    </row>
    <row r="9" spans="1:4" ht="22.5" customHeight="1">
      <c r="A9" s="8" t="s">
        <v>9</v>
      </c>
      <c r="B9" s="1"/>
      <c r="C9" s="8" t="str">
        <f>"二"&amp;"、"&amp;"社会保障和就业支出"</f>
        <v>二、社会保障和就业支出</v>
      </c>
      <c r="D9" s="1">
        <v>566283.28</v>
      </c>
    </row>
    <row r="10" spans="1:4" ht="22.5" customHeight="1">
      <c r="A10" s="8" t="s">
        <v>10</v>
      </c>
      <c r="B10" s="1"/>
      <c r="C10" s="8" t="str">
        <f>"三"&amp;"、"&amp;"卫生健康支出"</f>
        <v>三、卫生健康支出</v>
      </c>
      <c r="D10" s="1">
        <v>87496.06</v>
      </c>
    </row>
    <row r="11" spans="1:4" ht="22.5" customHeight="1">
      <c r="A11" s="8" t="s">
        <v>11</v>
      </c>
      <c r="B11" s="1"/>
      <c r="C11" s="8" t="str">
        <f>"四"&amp;"、"&amp;"住房保障支出"</f>
        <v>四、住房保障支出</v>
      </c>
      <c r="D11" s="1">
        <v>105048</v>
      </c>
    </row>
    <row r="12" spans="1:4" ht="22.5" customHeight="1">
      <c r="A12" s="8" t="s">
        <v>12</v>
      </c>
      <c r="B12" s="1"/>
      <c r="C12" s="8"/>
      <c r="D12" s="1"/>
    </row>
    <row r="13" spans="1:4" ht="22.5" customHeight="1">
      <c r="A13" s="8" t="s">
        <v>13</v>
      </c>
      <c r="B13" s="1"/>
      <c r="C13" s="8"/>
      <c r="D13" s="1"/>
    </row>
    <row r="14" spans="1:4" ht="22.5" customHeight="1">
      <c r="A14" s="8" t="s">
        <v>14</v>
      </c>
      <c r="B14" s="1"/>
      <c r="C14" s="8"/>
      <c r="D14" s="1"/>
    </row>
    <row r="15" spans="1:4" ht="22.5" customHeight="1">
      <c r="A15" s="8" t="s">
        <v>15</v>
      </c>
      <c r="B15" s="1"/>
      <c r="C15" s="8"/>
      <c r="D15" s="1"/>
    </row>
    <row r="16" spans="1:4" ht="22.5" customHeight="1">
      <c r="A16" s="10" t="s">
        <v>16</v>
      </c>
      <c r="B16" s="1"/>
      <c r="C16" s="11"/>
      <c r="D16" s="1"/>
    </row>
    <row r="17" spans="1:4" ht="22.5" customHeight="1">
      <c r="A17" s="10" t="s">
        <v>17</v>
      </c>
      <c r="B17" s="1"/>
      <c r="C17" s="11"/>
      <c r="D17" s="1"/>
    </row>
    <row r="18" spans="1:4" ht="22.5" customHeight="1">
      <c r="A18" s="10"/>
      <c r="B18" s="1"/>
      <c r="C18" s="11"/>
      <c r="D18" s="1"/>
    </row>
    <row r="19" spans="1:4" ht="22.5" customHeight="1">
      <c r="A19" s="12" t="s">
        <v>18</v>
      </c>
      <c r="B19" s="13">
        <v>2015725.34</v>
      </c>
      <c r="C19" s="11" t="s">
        <v>19</v>
      </c>
      <c r="D19" s="13">
        <v>2015725.34</v>
      </c>
    </row>
    <row r="20" spans="1:4" ht="22.5" customHeight="1">
      <c r="A20" s="14" t="s">
        <v>20</v>
      </c>
      <c r="B20" s="1"/>
      <c r="C20" s="15" t="s">
        <v>21</v>
      </c>
      <c r="D20" s="9"/>
    </row>
    <row r="21" spans="1:4" ht="22.5" customHeight="1">
      <c r="A21" s="10" t="s">
        <v>22</v>
      </c>
      <c r="B21" s="13"/>
      <c r="C21" s="10" t="s">
        <v>22</v>
      </c>
      <c r="D21" s="13"/>
    </row>
    <row r="22" spans="1:4" ht="22.5" customHeight="1">
      <c r="A22" s="10" t="s">
        <v>23</v>
      </c>
      <c r="B22" s="13"/>
      <c r="C22" s="10" t="s">
        <v>24</v>
      </c>
      <c r="D22" s="13"/>
    </row>
    <row r="23" spans="1:4" ht="22.5" customHeight="1">
      <c r="A23" s="12" t="s">
        <v>25</v>
      </c>
      <c r="B23" s="13">
        <v>2015725.34</v>
      </c>
      <c r="C23" s="11" t="s">
        <v>26</v>
      </c>
      <c r="D23" s="13">
        <v>2015725.34</v>
      </c>
    </row>
  </sheetData>
  <mergeCells count="8">
    <mergeCell ref="A3:D3"/>
    <mergeCell ref="A4:B4"/>
    <mergeCell ref="A5:B5"/>
    <mergeCell ref="C5:D5"/>
    <mergeCell ref="A6:A7"/>
    <mergeCell ref="B6:B7"/>
    <mergeCell ref="C6:C7"/>
    <mergeCell ref="D6:D7"/>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36F18-B6F8-1252-1C78-34A29DC0FC78}">
  <sheetPr>
    <outlinePr summaryRight="0"/>
  </sheetPr>
  <dimension ref="A1:F10"/>
  <sheetViews>
    <sheetView showZeros="0" workbookViewId="0">
      <pane ySplit="1" topLeftCell="A2" activePane="bottomLeft" state="frozen"/>
      <selection pane="bottomLeft" activeCell="B23" sqref="B23"/>
    </sheetView>
  </sheetViews>
  <sheetFormatPr defaultColWidth="8.875" defaultRowHeight="15" customHeight="1"/>
  <cols>
    <col min="1" max="1" width="28.625" customWidth="1"/>
    <col min="2" max="2" width="17.125" customWidth="1"/>
    <col min="3" max="3" width="28.625" customWidth="1"/>
    <col min="4" max="6" width="21.375" customWidth="1"/>
  </cols>
  <sheetData>
    <row r="1" spans="1:6" ht="15" customHeight="1">
      <c r="A1" s="3"/>
      <c r="B1" s="3"/>
      <c r="C1" s="3"/>
      <c r="D1" s="3"/>
      <c r="E1" s="3"/>
      <c r="F1" s="3"/>
    </row>
    <row r="2" spans="1:6" ht="18.75" customHeight="1">
      <c r="A2" s="4"/>
      <c r="B2" s="4"/>
      <c r="C2" s="4"/>
      <c r="D2" s="4"/>
      <c r="E2" s="4"/>
      <c r="F2" s="26" t="s">
        <v>310</v>
      </c>
    </row>
    <row r="3" spans="1:6" ht="37.5" customHeight="1">
      <c r="A3" s="59" t="s">
        <v>311</v>
      </c>
      <c r="B3" s="59"/>
      <c r="C3" s="59"/>
      <c r="D3" s="59"/>
      <c r="E3" s="59"/>
      <c r="F3" s="59"/>
    </row>
    <row r="4" spans="1:6" ht="18.75" customHeight="1">
      <c r="A4" s="71" t="str">
        <f>"单位名称："&amp;"中国共产党玉溪市江川区委员会社会工作部"</f>
        <v>单位名称：中国共产党玉溪市江川区委员会社会工作部</v>
      </c>
      <c r="B4" s="71"/>
      <c r="C4" s="71"/>
      <c r="D4" s="27"/>
      <c r="E4" s="27"/>
      <c r="F4" s="28" t="s">
        <v>29</v>
      </c>
    </row>
    <row r="5" spans="1:6" ht="18.75" customHeight="1">
      <c r="A5" s="68" t="s">
        <v>134</v>
      </c>
      <c r="B5" s="68" t="s">
        <v>60</v>
      </c>
      <c r="C5" s="68" t="s">
        <v>61</v>
      </c>
      <c r="D5" s="69" t="s">
        <v>312</v>
      </c>
      <c r="E5" s="69"/>
      <c r="F5" s="69"/>
    </row>
    <row r="6" spans="1:6" ht="18.75" customHeight="1">
      <c r="A6" s="68" t="s">
        <v>60</v>
      </c>
      <c r="B6" s="68" t="s">
        <v>60</v>
      </c>
      <c r="C6" s="68" t="s">
        <v>61</v>
      </c>
      <c r="D6" s="24" t="s">
        <v>34</v>
      </c>
      <c r="E6" s="24" t="s">
        <v>64</v>
      </c>
      <c r="F6" s="24" t="s">
        <v>65</v>
      </c>
    </row>
    <row r="7" spans="1:6" ht="18.75" customHeight="1">
      <c r="A7" s="21" t="s">
        <v>46</v>
      </c>
      <c r="B7" s="21">
        <v>2</v>
      </c>
      <c r="C7" s="21">
        <v>3</v>
      </c>
      <c r="D7" s="21" t="s">
        <v>49</v>
      </c>
      <c r="E7" s="21" t="s">
        <v>50</v>
      </c>
      <c r="F7" s="21" t="s">
        <v>51</v>
      </c>
    </row>
    <row r="8" spans="1:6" ht="20.25" customHeight="1">
      <c r="A8" s="22"/>
      <c r="B8" s="22"/>
      <c r="C8" s="22"/>
      <c r="D8" s="1"/>
      <c r="E8" s="1"/>
      <c r="F8" s="1"/>
    </row>
    <row r="9" spans="1:6" ht="20.25" customHeight="1">
      <c r="A9" s="67" t="s">
        <v>106</v>
      </c>
      <c r="B9" s="67"/>
      <c r="C9" s="67"/>
      <c r="D9" s="9"/>
      <c r="E9" s="9"/>
      <c r="F9" s="9"/>
    </row>
    <row r="10" spans="1:6" ht="15" customHeight="1">
      <c r="A10" s="58" t="s">
        <v>360</v>
      </c>
    </row>
  </sheetData>
  <mergeCells count="7">
    <mergeCell ref="A3:F3"/>
    <mergeCell ref="D5:F5"/>
    <mergeCell ref="A9:C9"/>
    <mergeCell ref="A5:A6"/>
    <mergeCell ref="C5:C6"/>
    <mergeCell ref="B5:B6"/>
    <mergeCell ref="A4:C4"/>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11748-E628-9397-6698-4A5C4B3CA128}">
  <sheetPr>
    <outlinePr summaryRight="0"/>
  </sheetPr>
  <dimension ref="A1:Q12"/>
  <sheetViews>
    <sheetView showZeros="0" topLeftCell="I1" workbookViewId="0">
      <pane ySplit="1" topLeftCell="A2" activePane="bottomLeft" state="frozen"/>
      <selection pane="bottomLeft" activeCell="K17" sqref="K17"/>
    </sheetView>
  </sheetViews>
  <sheetFormatPr defaultColWidth="8.875" defaultRowHeight="15" customHeight="1"/>
  <cols>
    <col min="1" max="1" width="33" customWidth="1"/>
    <col min="2" max="2" width="31.25" customWidth="1"/>
    <col min="3" max="3" width="31.375" customWidth="1"/>
    <col min="4" max="4" width="11.375" customWidth="1"/>
    <col min="5" max="7" width="16.25" customWidth="1"/>
    <col min="8" max="11" width="16.375" customWidth="1"/>
    <col min="12" max="17" width="16.25" customWidth="1"/>
  </cols>
  <sheetData>
    <row r="1" spans="1:17" ht="15" customHeight="1">
      <c r="A1" s="40"/>
      <c r="B1" s="40"/>
      <c r="C1" s="40"/>
      <c r="D1" s="40"/>
      <c r="E1" s="40"/>
      <c r="F1" s="40"/>
      <c r="G1" s="40"/>
      <c r="H1" s="40"/>
      <c r="I1" s="40"/>
      <c r="J1" s="40"/>
      <c r="K1" s="40"/>
      <c r="L1" s="40"/>
      <c r="M1" s="40"/>
      <c r="N1" s="40"/>
      <c r="O1" s="40"/>
      <c r="P1" s="40"/>
      <c r="Q1" s="40"/>
    </row>
    <row r="2" spans="1:17" ht="15" customHeight="1">
      <c r="A2" s="83"/>
      <c r="B2" s="83"/>
      <c r="C2" s="83"/>
      <c r="D2" s="83"/>
      <c r="E2" s="83"/>
      <c r="F2" s="83"/>
      <c r="G2" s="83"/>
      <c r="H2" s="83"/>
      <c r="I2" s="83"/>
      <c r="J2" s="83"/>
      <c r="K2" s="83"/>
      <c r="L2" s="83"/>
      <c r="M2" s="83"/>
      <c r="N2" s="49"/>
      <c r="O2" s="49"/>
      <c r="P2" s="49"/>
      <c r="Q2" s="41" t="s">
        <v>313</v>
      </c>
    </row>
    <row r="3" spans="1:17" ht="45" customHeight="1">
      <c r="A3" s="76" t="s">
        <v>314</v>
      </c>
      <c r="B3" s="76"/>
      <c r="C3" s="76"/>
      <c r="D3" s="76"/>
      <c r="E3" s="76"/>
      <c r="F3" s="76"/>
      <c r="G3" s="76"/>
      <c r="H3" s="76"/>
      <c r="I3" s="76"/>
      <c r="J3" s="76"/>
      <c r="K3" s="76"/>
      <c r="L3" s="76"/>
      <c r="M3" s="76"/>
      <c r="N3" s="82"/>
      <c r="O3" s="82"/>
      <c r="P3" s="82"/>
      <c r="Q3" s="82"/>
    </row>
    <row r="4" spans="1:17" ht="20.25" customHeight="1">
      <c r="A4" s="79" t="str">
        <f>"单位名称："&amp;"中国共产党玉溪市江川区委员会社会工作部"</f>
        <v>单位名称：中国共产党玉溪市江川区委员会社会工作部</v>
      </c>
      <c r="B4" s="79"/>
      <c r="C4" s="79"/>
      <c r="D4" s="79"/>
      <c r="E4" s="79"/>
      <c r="F4" s="79"/>
      <c r="G4" s="79"/>
      <c r="H4" s="79"/>
      <c r="I4" s="79"/>
      <c r="J4" s="79"/>
      <c r="K4" s="79"/>
      <c r="L4" s="79"/>
      <c r="M4" s="79"/>
      <c r="N4" s="42"/>
      <c r="O4" s="42"/>
      <c r="P4" s="42"/>
      <c r="Q4" s="41" t="s">
        <v>29</v>
      </c>
    </row>
    <row r="5" spans="1:17" ht="20.25" customHeight="1">
      <c r="A5" s="84" t="s">
        <v>315</v>
      </c>
      <c r="B5" s="84" t="s">
        <v>316</v>
      </c>
      <c r="C5" s="84" t="s">
        <v>317</v>
      </c>
      <c r="D5" s="84" t="s">
        <v>318</v>
      </c>
      <c r="E5" s="84" t="s">
        <v>319</v>
      </c>
      <c r="F5" s="84" t="s">
        <v>320</v>
      </c>
      <c r="G5" s="84" t="s">
        <v>141</v>
      </c>
      <c r="H5" s="84"/>
      <c r="I5" s="84"/>
      <c r="J5" s="84"/>
      <c r="K5" s="84"/>
      <c r="L5" s="84"/>
      <c r="M5" s="84"/>
      <c r="N5" s="84"/>
      <c r="O5" s="84"/>
      <c r="P5" s="84"/>
      <c r="Q5" s="84"/>
    </row>
    <row r="6" spans="1:17" ht="20.25" customHeight="1">
      <c r="A6" s="84" t="s">
        <v>321</v>
      </c>
      <c r="B6" s="84" t="s">
        <v>316</v>
      </c>
      <c r="C6" s="84" t="s">
        <v>317</v>
      </c>
      <c r="D6" s="84" t="s">
        <v>318</v>
      </c>
      <c r="E6" s="84" t="s">
        <v>319</v>
      </c>
      <c r="F6" s="84" t="s">
        <v>320</v>
      </c>
      <c r="G6" s="84" t="s">
        <v>32</v>
      </c>
      <c r="H6" s="84" t="s">
        <v>35</v>
      </c>
      <c r="I6" s="84" t="s">
        <v>322</v>
      </c>
      <c r="J6" s="84" t="s">
        <v>323</v>
      </c>
      <c r="K6" s="84" t="s">
        <v>38</v>
      </c>
      <c r="L6" s="84" t="s">
        <v>324</v>
      </c>
      <c r="M6" s="84" t="s">
        <v>63</v>
      </c>
      <c r="N6" s="84"/>
      <c r="O6" s="84"/>
      <c r="P6" s="84"/>
      <c r="Q6" s="84"/>
    </row>
    <row r="7" spans="1:17" ht="32.450000000000003" customHeight="1">
      <c r="A7" s="84"/>
      <c r="B7" s="84"/>
      <c r="C7" s="84"/>
      <c r="D7" s="84"/>
      <c r="E7" s="84"/>
      <c r="F7" s="84"/>
      <c r="G7" s="84"/>
      <c r="H7" s="84" t="s">
        <v>34</v>
      </c>
      <c r="I7" s="84"/>
      <c r="J7" s="84"/>
      <c r="K7" s="84"/>
      <c r="L7" s="50" t="s">
        <v>34</v>
      </c>
      <c r="M7" s="50" t="s">
        <v>41</v>
      </c>
      <c r="N7" s="50" t="s">
        <v>42</v>
      </c>
      <c r="O7" s="51" t="s">
        <v>43</v>
      </c>
      <c r="P7" s="51" t="s">
        <v>44</v>
      </c>
      <c r="Q7" s="51" t="s">
        <v>45</v>
      </c>
    </row>
    <row r="8" spans="1:17" ht="20.25" customHeight="1">
      <c r="A8" s="44">
        <v>1</v>
      </c>
      <c r="B8" s="44">
        <v>2</v>
      </c>
      <c r="C8" s="44">
        <v>3</v>
      </c>
      <c r="D8" s="44">
        <v>4</v>
      </c>
      <c r="E8" s="44">
        <v>5</v>
      </c>
      <c r="F8" s="44">
        <v>6</v>
      </c>
      <c r="G8" s="44">
        <v>7</v>
      </c>
      <c r="H8" s="44">
        <v>8</v>
      </c>
      <c r="I8" s="44">
        <v>9</v>
      </c>
      <c r="J8" s="44">
        <v>10</v>
      </c>
      <c r="K8" s="44">
        <v>11</v>
      </c>
      <c r="L8" s="44">
        <v>12</v>
      </c>
      <c r="M8" s="44">
        <v>13</v>
      </c>
      <c r="N8" s="44">
        <v>14</v>
      </c>
      <c r="O8" s="44">
        <v>15</v>
      </c>
      <c r="P8" s="44">
        <v>16</v>
      </c>
      <c r="Q8" s="44">
        <v>17</v>
      </c>
    </row>
    <row r="9" spans="1:17" ht="20.25" customHeight="1">
      <c r="A9" s="52"/>
      <c r="B9" s="2"/>
      <c r="C9" s="2"/>
      <c r="D9" s="45"/>
      <c r="E9" s="45"/>
      <c r="F9" s="45"/>
      <c r="G9" s="45"/>
      <c r="H9" s="45"/>
      <c r="I9" s="45"/>
      <c r="J9" s="53"/>
      <c r="K9" s="53"/>
      <c r="L9" s="45"/>
      <c r="M9" s="45"/>
      <c r="N9" s="45"/>
      <c r="O9" s="45"/>
      <c r="P9" s="45"/>
      <c r="Q9" s="45"/>
    </row>
    <row r="10" spans="1:17" ht="20.25" customHeight="1">
      <c r="A10" s="2"/>
      <c r="B10" s="2"/>
      <c r="C10" s="2"/>
      <c r="D10" s="48"/>
      <c r="E10" s="46"/>
      <c r="F10" s="45"/>
      <c r="G10" s="45"/>
      <c r="H10" s="53"/>
      <c r="I10" s="53"/>
      <c r="J10" s="53"/>
      <c r="K10" s="53"/>
      <c r="L10" s="45"/>
      <c r="M10" s="45"/>
      <c r="N10" s="45"/>
      <c r="O10" s="45"/>
      <c r="P10" s="45"/>
      <c r="Q10" s="45"/>
    </row>
    <row r="11" spans="1:17" ht="20.25" customHeight="1">
      <c r="A11" s="80" t="s">
        <v>32</v>
      </c>
      <c r="B11" s="80"/>
      <c r="C11" s="80"/>
      <c r="D11" s="81"/>
      <c r="E11" s="81"/>
      <c r="F11" s="45"/>
      <c r="G11" s="45"/>
      <c r="H11" s="45"/>
      <c r="I11" s="45"/>
      <c r="J11" s="45"/>
      <c r="K11" s="45"/>
      <c r="L11" s="45"/>
      <c r="M11" s="45"/>
      <c r="N11" s="45"/>
      <c r="O11" s="45"/>
      <c r="P11" s="45"/>
      <c r="Q11" s="45"/>
    </row>
    <row r="12" spans="1:17" ht="15" customHeight="1">
      <c r="I12" t="s">
        <v>359</v>
      </c>
    </row>
  </sheetData>
  <mergeCells count="17">
    <mergeCell ref="G5:Q5"/>
    <mergeCell ref="A11:E11"/>
    <mergeCell ref="A3:Q3"/>
    <mergeCell ref="A2:M2"/>
    <mergeCell ref="G6:G7"/>
    <mergeCell ref="I6:I7"/>
    <mergeCell ref="J6:J7"/>
    <mergeCell ref="K6:K7"/>
    <mergeCell ref="A4:M4"/>
    <mergeCell ref="A5:A7"/>
    <mergeCell ref="B5:B7"/>
    <mergeCell ref="C5:C7"/>
    <mergeCell ref="D5:D7"/>
    <mergeCell ref="E5:E7"/>
    <mergeCell ref="F5:F7"/>
    <mergeCell ref="H6:H7"/>
    <mergeCell ref="L6:Q6"/>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2E54D-A0DE-C838-A338-094BB0E43028}">
  <sheetPr>
    <outlinePr summaryRight="0"/>
  </sheetPr>
  <dimension ref="A1:N12"/>
  <sheetViews>
    <sheetView showZeros="0" topLeftCell="G1" workbookViewId="0">
      <pane ySplit="1" topLeftCell="A2" activePane="bottomLeft" state="frozen"/>
      <selection pane="bottomLeft" activeCell="G12" sqref="G12"/>
    </sheetView>
  </sheetViews>
  <sheetFormatPr defaultColWidth="8.875" defaultRowHeight="15" customHeight="1"/>
  <cols>
    <col min="1" max="1" width="35.125" customWidth="1"/>
    <col min="2" max="2" width="28.25" customWidth="1"/>
    <col min="3" max="3" width="28.375" customWidth="1"/>
    <col min="4" max="4" width="16.25" customWidth="1"/>
    <col min="5" max="9" width="16.375" customWidth="1"/>
    <col min="10" max="14" width="16.25" customWidth="1"/>
  </cols>
  <sheetData>
    <row r="1" spans="1:14" ht="15" customHeight="1">
      <c r="A1" s="40"/>
      <c r="B1" s="40"/>
      <c r="C1" s="40"/>
      <c r="D1" s="40"/>
      <c r="E1" s="40"/>
      <c r="F1" s="40"/>
      <c r="G1" s="40"/>
      <c r="H1" s="40"/>
      <c r="I1" s="40"/>
      <c r="J1" s="40"/>
      <c r="K1" s="40"/>
      <c r="L1" s="40"/>
      <c r="M1" s="40"/>
      <c r="N1" s="40"/>
    </row>
    <row r="2" spans="1:14" ht="15" customHeight="1">
      <c r="A2" s="77"/>
      <c r="B2" s="77"/>
      <c r="C2" s="77"/>
      <c r="D2" s="77"/>
      <c r="E2" s="77"/>
      <c r="F2" s="77"/>
      <c r="G2" s="77"/>
      <c r="H2" s="77"/>
      <c r="I2" s="77"/>
      <c r="J2" s="41"/>
      <c r="K2" s="41"/>
      <c r="L2" s="41"/>
      <c r="M2" s="41"/>
      <c r="N2" s="41" t="s">
        <v>325</v>
      </c>
    </row>
    <row r="3" spans="1:14" ht="45" customHeight="1">
      <c r="A3" s="76" t="s">
        <v>326</v>
      </c>
      <c r="B3" s="76"/>
      <c r="C3" s="76"/>
      <c r="D3" s="76"/>
      <c r="E3" s="76"/>
      <c r="F3" s="76"/>
      <c r="G3" s="76"/>
      <c r="H3" s="76"/>
      <c r="I3" s="76"/>
      <c r="J3" s="76"/>
      <c r="K3" s="76"/>
      <c r="L3" s="76"/>
      <c r="M3" s="76"/>
      <c r="N3" s="76"/>
    </row>
    <row r="4" spans="1:14" ht="20.25" customHeight="1">
      <c r="A4" s="79" t="str">
        <f>"单位名称："&amp;"中国共产党玉溪市江川区委员会社会工作部"</f>
        <v>单位名称：中国共产党玉溪市江川区委员会社会工作部</v>
      </c>
      <c r="B4" s="79"/>
      <c r="C4" s="79"/>
      <c r="D4" s="79"/>
      <c r="E4" s="79"/>
      <c r="F4" s="79"/>
      <c r="G4" s="79"/>
      <c r="H4" s="79"/>
      <c r="I4" s="41"/>
      <c r="J4" s="41"/>
      <c r="K4" s="41"/>
      <c r="L4" s="41"/>
      <c r="M4" s="41"/>
      <c r="N4" s="41" t="s">
        <v>29</v>
      </c>
    </row>
    <row r="5" spans="1:14" ht="27.2" customHeight="1">
      <c r="A5" s="78" t="s">
        <v>315</v>
      </c>
      <c r="B5" s="78" t="s">
        <v>327</v>
      </c>
      <c r="C5" s="78" t="s">
        <v>328</v>
      </c>
      <c r="D5" s="78" t="s">
        <v>141</v>
      </c>
      <c r="E5" s="78"/>
      <c r="F5" s="78"/>
      <c r="G5" s="78"/>
      <c r="H5" s="78"/>
      <c r="I5" s="78"/>
      <c r="J5" s="78"/>
      <c r="K5" s="78"/>
      <c r="L5" s="78"/>
      <c r="M5" s="78"/>
      <c r="N5" s="78"/>
    </row>
    <row r="6" spans="1:14" ht="23.45" customHeight="1">
      <c r="A6" s="78" t="s">
        <v>321</v>
      </c>
      <c r="B6" s="78"/>
      <c r="C6" s="78" t="s">
        <v>329</v>
      </c>
      <c r="D6" s="78" t="s">
        <v>32</v>
      </c>
      <c r="E6" s="78" t="s">
        <v>35</v>
      </c>
      <c r="F6" s="78" t="s">
        <v>322</v>
      </c>
      <c r="G6" s="78" t="s">
        <v>323</v>
      </c>
      <c r="H6" s="78" t="s">
        <v>38</v>
      </c>
      <c r="I6" s="78" t="s">
        <v>324</v>
      </c>
      <c r="J6" s="78"/>
      <c r="K6" s="78"/>
      <c r="L6" s="78"/>
      <c r="M6" s="78"/>
      <c r="N6" s="78"/>
    </row>
    <row r="7" spans="1:14" ht="28.7" customHeight="1">
      <c r="A7" s="78"/>
      <c r="B7" s="78"/>
      <c r="C7" s="78"/>
      <c r="D7" s="78"/>
      <c r="E7" s="78" t="s">
        <v>34</v>
      </c>
      <c r="F7" s="78"/>
      <c r="G7" s="78"/>
      <c r="H7" s="78"/>
      <c r="I7" s="43" t="s">
        <v>34</v>
      </c>
      <c r="J7" s="43" t="s">
        <v>41</v>
      </c>
      <c r="K7" s="43" t="s">
        <v>42</v>
      </c>
      <c r="L7" s="54" t="s">
        <v>43</v>
      </c>
      <c r="M7" s="54" t="s">
        <v>44</v>
      </c>
      <c r="N7" s="54" t="s">
        <v>45</v>
      </c>
    </row>
    <row r="8" spans="1:14" ht="20.25" customHeight="1">
      <c r="A8" s="44">
        <v>1</v>
      </c>
      <c r="B8" s="44">
        <v>2</v>
      </c>
      <c r="C8" s="44">
        <v>3</v>
      </c>
      <c r="D8" s="44">
        <v>4</v>
      </c>
      <c r="E8" s="44">
        <v>5</v>
      </c>
      <c r="F8" s="44">
        <v>6</v>
      </c>
      <c r="G8" s="44">
        <v>7</v>
      </c>
      <c r="H8" s="44">
        <v>8</v>
      </c>
      <c r="I8" s="44">
        <v>9</v>
      </c>
      <c r="J8" s="44">
        <v>10</v>
      </c>
      <c r="K8" s="44">
        <v>11</v>
      </c>
      <c r="L8" s="44">
        <v>12</v>
      </c>
      <c r="M8" s="44">
        <v>13</v>
      </c>
      <c r="N8" s="44">
        <v>14</v>
      </c>
    </row>
    <row r="9" spans="1:14" ht="20.25" customHeight="1">
      <c r="A9" s="2"/>
      <c r="B9" s="2"/>
      <c r="C9" s="2"/>
      <c r="D9" s="53"/>
      <c r="E9" s="53"/>
      <c r="F9" s="53"/>
      <c r="G9" s="53"/>
      <c r="H9" s="53"/>
      <c r="I9" s="53"/>
      <c r="J9" s="53"/>
      <c r="K9" s="53"/>
      <c r="L9" s="53"/>
      <c r="M9" s="53"/>
      <c r="N9" s="53"/>
    </row>
    <row r="10" spans="1:14" ht="20.25" customHeight="1">
      <c r="A10" s="2"/>
      <c r="B10" s="2"/>
      <c r="C10" s="2"/>
      <c r="D10" s="53"/>
      <c r="E10" s="53"/>
      <c r="F10" s="53"/>
      <c r="G10" s="53"/>
      <c r="H10" s="53"/>
      <c r="I10" s="53"/>
      <c r="J10" s="53"/>
      <c r="K10" s="53"/>
      <c r="L10" s="53"/>
      <c r="M10" s="53"/>
      <c r="N10" s="53"/>
    </row>
    <row r="11" spans="1:14" ht="20.25" customHeight="1">
      <c r="A11" s="80" t="s">
        <v>32</v>
      </c>
      <c r="B11" s="80"/>
      <c r="C11" s="80"/>
      <c r="D11" s="53"/>
      <c r="E11" s="53"/>
      <c r="F11" s="53"/>
      <c r="G11" s="53"/>
      <c r="H11" s="53"/>
      <c r="I11" s="53"/>
      <c r="J11" s="53"/>
      <c r="K11" s="53"/>
      <c r="L11" s="53"/>
      <c r="M11" s="53"/>
      <c r="N11" s="53"/>
    </row>
    <row r="12" spans="1:14" ht="15" customHeight="1">
      <c r="G12" t="s">
        <v>359</v>
      </c>
    </row>
  </sheetData>
  <mergeCells count="14">
    <mergeCell ref="A11:C11"/>
    <mergeCell ref="A2:I2"/>
    <mergeCell ref="D6:D7"/>
    <mergeCell ref="F6:F7"/>
    <mergeCell ref="G6:G7"/>
    <mergeCell ref="H6:H7"/>
    <mergeCell ref="A4:H4"/>
    <mergeCell ref="A5:A7"/>
    <mergeCell ref="C5:C7"/>
    <mergeCell ref="E6:E7"/>
    <mergeCell ref="I6:N6"/>
    <mergeCell ref="D5:N5"/>
    <mergeCell ref="B5:B7"/>
    <mergeCell ref="A3:N3"/>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FF35-FB08-596A-0518-9DCBA21220B6}">
  <sheetPr>
    <outlinePr summaryRight="0"/>
  </sheetPr>
  <dimension ref="A1:K10"/>
  <sheetViews>
    <sheetView showZeros="0" workbookViewId="0">
      <pane ySplit="1" topLeftCell="A2" activePane="bottomLeft" state="frozen"/>
      <selection pane="bottomLeft" activeCell="A10" sqref="A10"/>
    </sheetView>
  </sheetViews>
  <sheetFormatPr defaultColWidth="8.875" defaultRowHeight="15" customHeight="1"/>
  <cols>
    <col min="1" max="1" width="37.125" customWidth="1"/>
    <col min="2" max="11" width="17.125" customWidth="1"/>
  </cols>
  <sheetData>
    <row r="1" spans="1:11" ht="15" customHeight="1">
      <c r="A1" s="3"/>
      <c r="B1" s="3"/>
      <c r="C1" s="3"/>
      <c r="D1" s="3"/>
      <c r="E1" s="3"/>
      <c r="F1" s="3"/>
      <c r="G1" s="3"/>
      <c r="H1" s="3"/>
      <c r="I1" s="3"/>
      <c r="J1" s="3"/>
      <c r="K1" s="3"/>
    </row>
    <row r="2" spans="1:11" ht="24.2" customHeight="1">
      <c r="A2" s="42"/>
      <c r="B2" s="42"/>
      <c r="C2" s="42"/>
      <c r="D2" s="42"/>
      <c r="E2" s="42"/>
      <c r="F2" s="42"/>
      <c r="G2" s="42"/>
      <c r="H2" s="42"/>
      <c r="I2" s="42"/>
      <c r="J2" s="42"/>
      <c r="K2" s="41" t="s">
        <v>330</v>
      </c>
    </row>
    <row r="3" spans="1:11" ht="45.2" customHeight="1">
      <c r="A3" s="85" t="s">
        <v>331</v>
      </c>
      <c r="B3" s="85"/>
      <c r="C3" s="85"/>
      <c r="D3" s="85"/>
      <c r="E3" s="85"/>
      <c r="F3" s="85"/>
      <c r="G3" s="85"/>
      <c r="H3" s="85"/>
      <c r="I3" s="85"/>
      <c r="J3" s="85"/>
      <c r="K3" s="85"/>
    </row>
    <row r="4" spans="1:11" ht="18.75" customHeight="1">
      <c r="A4" s="79" t="str">
        <f>"单位名称："&amp;"中国共产党玉溪市江川区委员会社会工作部"</f>
        <v>单位名称：中国共产党玉溪市江川区委员会社会工作部</v>
      </c>
      <c r="B4" s="79"/>
      <c r="C4" s="79"/>
      <c r="D4" s="42"/>
      <c r="E4" s="42"/>
      <c r="F4" s="42"/>
      <c r="G4" s="42"/>
      <c r="H4" s="42"/>
      <c r="I4" s="42"/>
      <c r="J4" s="42"/>
      <c r="K4" s="41" t="s">
        <v>29</v>
      </c>
    </row>
    <row r="5" spans="1:11" ht="22.5" customHeight="1">
      <c r="A5" s="86" t="s">
        <v>332</v>
      </c>
      <c r="B5" s="86" t="s">
        <v>141</v>
      </c>
      <c r="C5" s="86"/>
      <c r="D5" s="86"/>
      <c r="E5" s="86" t="s">
        <v>333</v>
      </c>
      <c r="F5" s="86"/>
      <c r="G5" s="86"/>
      <c r="H5" s="86"/>
      <c r="I5" s="86"/>
      <c r="J5" s="86"/>
      <c r="K5" s="86"/>
    </row>
    <row r="6" spans="1:11" ht="22.5" customHeight="1">
      <c r="A6" s="86"/>
      <c r="B6" s="55" t="s">
        <v>32</v>
      </c>
      <c r="C6" s="55" t="s">
        <v>35</v>
      </c>
      <c r="D6" s="55" t="s">
        <v>322</v>
      </c>
      <c r="E6" s="56" t="s">
        <v>334</v>
      </c>
      <c r="F6" s="56" t="s">
        <v>335</v>
      </c>
      <c r="G6" s="56" t="s">
        <v>336</v>
      </c>
      <c r="H6" s="56" t="s">
        <v>337</v>
      </c>
      <c r="I6" s="56" t="s">
        <v>338</v>
      </c>
      <c r="J6" s="56" t="s">
        <v>339</v>
      </c>
      <c r="K6" s="56" t="s">
        <v>340</v>
      </c>
    </row>
    <row r="7" spans="1:11" ht="18.75" customHeight="1">
      <c r="A7" s="46" t="s">
        <v>46</v>
      </c>
      <c r="B7" s="46" t="s">
        <v>47</v>
      </c>
      <c r="C7" s="46" t="s">
        <v>48</v>
      </c>
      <c r="D7" s="46" t="s">
        <v>49</v>
      </c>
      <c r="E7" s="46" t="s">
        <v>50</v>
      </c>
      <c r="F7" s="46" t="s">
        <v>51</v>
      </c>
      <c r="G7" s="46" t="s">
        <v>52</v>
      </c>
      <c r="H7" s="46" t="s">
        <v>53</v>
      </c>
      <c r="I7" s="46" t="s">
        <v>54</v>
      </c>
      <c r="J7" s="46" t="s">
        <v>71</v>
      </c>
      <c r="K7" s="46" t="s">
        <v>341</v>
      </c>
    </row>
    <row r="8" spans="1:11" ht="18.75" customHeight="1">
      <c r="A8" s="2"/>
      <c r="B8" s="2"/>
      <c r="C8" s="2"/>
      <c r="D8" s="2"/>
      <c r="E8" s="2"/>
      <c r="F8" s="2"/>
      <c r="G8" s="2"/>
      <c r="H8" s="2"/>
      <c r="I8" s="2"/>
      <c r="J8" s="2"/>
      <c r="K8" s="2"/>
    </row>
    <row r="9" spans="1:11" ht="18.75" customHeight="1">
      <c r="A9" s="46"/>
      <c r="B9" s="2"/>
      <c r="C9" s="2"/>
      <c r="D9" s="2"/>
      <c r="E9" s="2"/>
      <c r="F9" s="2"/>
      <c r="G9" s="2"/>
      <c r="H9" s="2"/>
      <c r="I9" s="2"/>
      <c r="J9" s="2"/>
      <c r="K9" s="2"/>
    </row>
    <row r="10" spans="1:11" ht="15" customHeight="1">
      <c r="A10" t="s">
        <v>359</v>
      </c>
    </row>
  </sheetData>
  <mergeCells count="5">
    <mergeCell ref="A3:K3"/>
    <mergeCell ref="A4:C4"/>
    <mergeCell ref="B5:D5"/>
    <mergeCell ref="E5:K5"/>
    <mergeCell ref="A5:A6"/>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AAAB1-B758-9334-DF3F-7B805AA6D382}">
  <sheetPr>
    <outlinePr summaryRight="0"/>
  </sheetPr>
  <dimension ref="A1:J9"/>
  <sheetViews>
    <sheetView showZeros="0" workbookViewId="0">
      <pane ySplit="1" topLeftCell="A2" activePane="bottomLeft" state="frozen"/>
      <selection pane="bottomLeft" activeCell="A9" sqref="A9"/>
    </sheetView>
  </sheetViews>
  <sheetFormatPr defaultColWidth="8.875" defaultRowHeight="15" customHeight="1"/>
  <cols>
    <col min="1" max="10" width="28.625" customWidth="1"/>
  </cols>
  <sheetData>
    <row r="1" spans="1:10" ht="15" customHeight="1">
      <c r="A1" s="3"/>
      <c r="B1" s="3"/>
      <c r="C1" s="3"/>
      <c r="D1" s="3"/>
      <c r="E1" s="3"/>
      <c r="F1" s="3"/>
      <c r="G1" s="3"/>
      <c r="H1" s="3"/>
      <c r="I1" s="3"/>
      <c r="J1" s="3"/>
    </row>
    <row r="2" spans="1:10" ht="18.75" customHeight="1">
      <c r="A2" s="42"/>
      <c r="B2" s="42"/>
      <c r="C2" s="42"/>
      <c r="D2" s="42"/>
      <c r="E2" s="42"/>
      <c r="F2" s="42"/>
      <c r="G2" s="42"/>
      <c r="H2" s="42"/>
      <c r="I2" s="42"/>
      <c r="J2" s="41" t="s">
        <v>342</v>
      </c>
    </row>
    <row r="3" spans="1:10" ht="51.95" customHeight="1">
      <c r="A3" s="85" t="s">
        <v>343</v>
      </c>
      <c r="B3" s="87"/>
      <c r="C3" s="87"/>
      <c r="D3" s="87"/>
      <c r="E3" s="87"/>
      <c r="F3" s="87"/>
      <c r="G3" s="87"/>
      <c r="H3" s="87"/>
      <c r="I3" s="87"/>
      <c r="J3" s="87"/>
    </row>
    <row r="4" spans="1:10" ht="21.2" customHeight="1">
      <c r="A4" s="79" t="str">
        <f>"单位名称："&amp;"中国共产党玉溪市江川区委员会社会工作部"</f>
        <v>单位名称：中国共产党玉溪市江川区委员会社会工作部</v>
      </c>
      <c r="B4" s="79"/>
      <c r="C4" s="79"/>
      <c r="D4" s="57"/>
      <c r="E4" s="57"/>
      <c r="F4" s="57"/>
      <c r="G4" s="57"/>
      <c r="H4" s="57"/>
      <c r="I4" s="57"/>
      <c r="J4" s="57"/>
    </row>
    <row r="5" spans="1:10" ht="27.2" customHeight="1">
      <c r="A5" s="50" t="s">
        <v>332</v>
      </c>
      <c r="B5" s="50" t="s">
        <v>225</v>
      </c>
      <c r="C5" s="50" t="s">
        <v>226</v>
      </c>
      <c r="D5" s="50" t="s">
        <v>227</v>
      </c>
      <c r="E5" s="50" t="s">
        <v>228</v>
      </c>
      <c r="F5" s="50" t="s">
        <v>229</v>
      </c>
      <c r="G5" s="50" t="s">
        <v>230</v>
      </c>
      <c r="H5" s="50" t="s">
        <v>231</v>
      </c>
      <c r="I5" s="50" t="s">
        <v>232</v>
      </c>
      <c r="J5" s="50" t="s">
        <v>233</v>
      </c>
    </row>
    <row r="6" spans="1:10" ht="18.75" customHeight="1">
      <c r="A6" s="50" t="s">
        <v>46</v>
      </c>
      <c r="B6" s="50" t="s">
        <v>47</v>
      </c>
      <c r="C6" s="50" t="s">
        <v>48</v>
      </c>
      <c r="D6" s="50" t="s">
        <v>49</v>
      </c>
      <c r="E6" s="50" t="s">
        <v>50</v>
      </c>
      <c r="F6" s="50" t="s">
        <v>51</v>
      </c>
      <c r="G6" s="50" t="s">
        <v>52</v>
      </c>
      <c r="H6" s="50" t="s">
        <v>53</v>
      </c>
      <c r="I6" s="50" t="s">
        <v>54</v>
      </c>
      <c r="J6" s="50" t="s">
        <v>71</v>
      </c>
    </row>
    <row r="7" spans="1:10" ht="18.75" customHeight="1">
      <c r="A7" s="2"/>
      <c r="B7" s="2"/>
      <c r="C7" s="2"/>
      <c r="D7" s="2"/>
      <c r="E7" s="2"/>
      <c r="F7" s="2"/>
      <c r="G7" s="2"/>
      <c r="H7" s="2"/>
      <c r="I7" s="2"/>
      <c r="J7" s="2"/>
    </row>
    <row r="8" spans="1:10" ht="18.75" customHeight="1">
      <c r="A8" s="2"/>
      <c r="B8" s="2"/>
      <c r="C8" s="2"/>
      <c r="D8" s="2"/>
      <c r="E8" s="2"/>
      <c r="F8" s="2"/>
      <c r="G8" s="2"/>
      <c r="H8" s="2"/>
      <c r="I8" s="2"/>
      <c r="J8" s="2"/>
    </row>
    <row r="9" spans="1:10" ht="15" customHeight="1">
      <c r="A9" t="s">
        <v>359</v>
      </c>
    </row>
  </sheetData>
  <mergeCells count="2">
    <mergeCell ref="A3:J3"/>
    <mergeCell ref="A4:C4"/>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4B9F8-F134-2E68-FCC9-82737C814558}">
  <sheetPr>
    <outlinePr summaryRight="0"/>
  </sheetPr>
  <dimension ref="A1:H9"/>
  <sheetViews>
    <sheetView showZeros="0" topLeftCell="F1" workbookViewId="0">
      <pane ySplit="1" topLeftCell="A2" activePane="bottomLeft" state="frozen"/>
      <selection pane="bottomLeft" activeCell="F9" sqref="F9"/>
    </sheetView>
  </sheetViews>
  <sheetFormatPr defaultColWidth="8.875" defaultRowHeight="15" customHeight="1"/>
  <cols>
    <col min="1" max="8" width="28.625" customWidth="1"/>
  </cols>
  <sheetData>
    <row r="1" spans="1:8" ht="15" customHeight="1">
      <c r="A1" s="3"/>
      <c r="B1" s="3"/>
      <c r="C1" s="3"/>
      <c r="D1" s="3"/>
      <c r="E1" s="3"/>
      <c r="F1" s="3"/>
      <c r="G1" s="3"/>
      <c r="H1" s="3"/>
    </row>
    <row r="2" spans="1:8" ht="18.75" customHeight="1">
      <c r="A2" s="42"/>
      <c r="B2" s="42"/>
      <c r="C2" s="42"/>
      <c r="D2" s="42"/>
      <c r="E2" s="42"/>
      <c r="F2" s="42"/>
      <c r="G2" s="42"/>
      <c r="H2" s="41" t="s">
        <v>344</v>
      </c>
    </row>
    <row r="3" spans="1:8" ht="41.45" customHeight="1">
      <c r="A3" s="88" t="s">
        <v>345</v>
      </c>
      <c r="B3" s="88"/>
      <c r="C3" s="88"/>
      <c r="D3" s="88"/>
      <c r="E3" s="88"/>
      <c r="F3" s="88"/>
      <c r="G3" s="88"/>
      <c r="H3" s="88"/>
    </row>
    <row r="4" spans="1:8" ht="18.75" customHeight="1">
      <c r="A4" s="79" t="str">
        <f>"单位名称："&amp;"中国共产党玉溪市江川区委员会社会工作部"</f>
        <v>单位名称：中国共产党玉溪市江川区委员会社会工作部</v>
      </c>
      <c r="B4" s="79"/>
      <c r="C4" s="79"/>
      <c r="D4" s="42"/>
      <c r="E4" s="42"/>
      <c r="F4" s="42"/>
      <c r="G4" s="42"/>
      <c r="H4" s="42"/>
    </row>
    <row r="5" spans="1:8" ht="18.75" customHeight="1">
      <c r="A5" s="84" t="s">
        <v>134</v>
      </c>
      <c r="B5" s="84" t="s">
        <v>346</v>
      </c>
      <c r="C5" s="84" t="s">
        <v>347</v>
      </c>
      <c r="D5" s="84" t="s">
        <v>348</v>
      </c>
      <c r="E5" s="84" t="s">
        <v>318</v>
      </c>
      <c r="F5" s="84" t="s">
        <v>349</v>
      </c>
      <c r="G5" s="84"/>
      <c r="H5" s="84"/>
    </row>
    <row r="6" spans="1:8" ht="18.75" customHeight="1">
      <c r="A6" s="84"/>
      <c r="B6" s="84"/>
      <c r="C6" s="84"/>
      <c r="D6" s="84"/>
      <c r="E6" s="84"/>
      <c r="F6" s="50" t="s">
        <v>319</v>
      </c>
      <c r="G6" s="50" t="s">
        <v>350</v>
      </c>
      <c r="H6" s="50" t="s">
        <v>351</v>
      </c>
    </row>
    <row r="7" spans="1:8" ht="18.75" customHeight="1">
      <c r="A7" s="50" t="s">
        <v>46</v>
      </c>
      <c r="B7" s="50" t="s">
        <v>47</v>
      </c>
      <c r="C7" s="50" t="s">
        <v>48</v>
      </c>
      <c r="D7" s="50" t="s">
        <v>49</v>
      </c>
      <c r="E7" s="50" t="s">
        <v>50</v>
      </c>
      <c r="F7" s="50" t="s">
        <v>51</v>
      </c>
      <c r="G7" s="50" t="s">
        <v>52</v>
      </c>
      <c r="H7" s="50" t="s">
        <v>53</v>
      </c>
    </row>
    <row r="8" spans="1:8" ht="18.75" customHeight="1">
      <c r="A8" s="2"/>
      <c r="B8" s="2"/>
      <c r="C8" s="2"/>
      <c r="D8" s="2"/>
      <c r="E8" s="46"/>
      <c r="F8" s="46"/>
      <c r="G8" s="1"/>
      <c r="H8" s="1"/>
    </row>
    <row r="9" spans="1:8" ht="15" customHeight="1">
      <c r="F9" t="s">
        <v>359</v>
      </c>
    </row>
  </sheetData>
  <mergeCells count="8">
    <mergeCell ref="A4:C4"/>
    <mergeCell ref="A3:H3"/>
    <mergeCell ref="A5:A6"/>
    <mergeCell ref="B5:B6"/>
    <mergeCell ref="C5:C6"/>
    <mergeCell ref="D5:D6"/>
    <mergeCell ref="E5:E6"/>
    <mergeCell ref="F5:H5"/>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3518-C1EB-D678-89E5-08E2AD491D37}">
  <sheetPr>
    <outlinePr summaryRight="0"/>
  </sheetPr>
  <dimension ref="A1:K12"/>
  <sheetViews>
    <sheetView showZeros="0" workbookViewId="0">
      <pane ySplit="1" topLeftCell="A2" activePane="bottomLeft" state="frozen"/>
      <selection pane="bottomLeft" activeCell="A12" sqref="A12"/>
    </sheetView>
  </sheetViews>
  <sheetFormatPr defaultColWidth="8.875" defaultRowHeight="15" customHeight="1"/>
  <cols>
    <col min="1" max="1" width="21.375" customWidth="1"/>
    <col min="2" max="3" width="35.75" customWidth="1"/>
    <col min="4" max="4" width="17.125" customWidth="1"/>
    <col min="5" max="5" width="28.625" customWidth="1"/>
    <col min="6" max="6" width="17.125" customWidth="1"/>
    <col min="7" max="7" width="28.625" customWidth="1"/>
    <col min="8" max="11" width="14.25" customWidth="1"/>
  </cols>
  <sheetData>
    <row r="1" spans="1:11" ht="15" customHeight="1">
      <c r="A1" s="3"/>
      <c r="B1" s="3"/>
      <c r="C1" s="3"/>
      <c r="D1" s="3"/>
      <c r="E1" s="3"/>
      <c r="F1" s="3"/>
      <c r="G1" s="3"/>
      <c r="H1" s="3"/>
      <c r="I1" s="3"/>
      <c r="J1" s="3"/>
      <c r="K1" s="3"/>
    </row>
    <row r="2" spans="1:11" ht="18.75" customHeight="1">
      <c r="A2" s="4"/>
      <c r="B2" s="4"/>
      <c r="C2" s="4"/>
      <c r="D2" s="4"/>
      <c r="E2" s="4"/>
      <c r="F2" s="4"/>
      <c r="G2" s="4"/>
      <c r="H2" s="16"/>
      <c r="I2" s="16"/>
      <c r="J2" s="16"/>
      <c r="K2" s="16" t="s">
        <v>352</v>
      </c>
    </row>
    <row r="3" spans="1:11" ht="45" customHeight="1">
      <c r="A3" s="59" t="s">
        <v>353</v>
      </c>
      <c r="B3" s="59"/>
      <c r="C3" s="59"/>
      <c r="D3" s="59"/>
      <c r="E3" s="59"/>
      <c r="F3" s="59"/>
      <c r="G3" s="59"/>
      <c r="H3" s="59"/>
      <c r="I3" s="59"/>
      <c r="J3" s="59"/>
      <c r="K3" s="59"/>
    </row>
    <row r="4" spans="1:11" ht="18.75" customHeight="1">
      <c r="A4" s="60" t="str">
        <f>"单位名称："&amp;"中国共产党玉溪市江川区委员会社会工作部"</f>
        <v>单位名称：中国共产党玉溪市江川区委员会社会工作部</v>
      </c>
      <c r="B4" s="60"/>
      <c r="C4" s="60"/>
      <c r="D4" s="60"/>
      <c r="E4" s="60"/>
      <c r="F4" s="60"/>
      <c r="G4" s="60"/>
      <c r="H4" s="5"/>
      <c r="I4" s="5"/>
      <c r="J4" s="5"/>
      <c r="K4" s="5" t="s">
        <v>29</v>
      </c>
    </row>
    <row r="5" spans="1:11" ht="18.75" customHeight="1">
      <c r="A5" s="68" t="s">
        <v>203</v>
      </c>
      <c r="B5" s="68" t="s">
        <v>136</v>
      </c>
      <c r="C5" s="68" t="s">
        <v>204</v>
      </c>
      <c r="D5" s="68" t="s">
        <v>137</v>
      </c>
      <c r="E5" s="68" t="s">
        <v>138</v>
      </c>
      <c r="F5" s="68" t="s">
        <v>205</v>
      </c>
      <c r="G5" s="68" t="s">
        <v>140</v>
      </c>
      <c r="H5" s="68" t="s">
        <v>32</v>
      </c>
      <c r="I5" s="68" t="s">
        <v>354</v>
      </c>
      <c r="J5" s="68"/>
      <c r="K5" s="68"/>
    </row>
    <row r="6" spans="1:11" ht="18.75" customHeight="1">
      <c r="A6" s="68"/>
      <c r="B6" s="68"/>
      <c r="C6" s="68"/>
      <c r="D6" s="68"/>
      <c r="E6" s="68"/>
      <c r="F6" s="68"/>
      <c r="G6" s="68"/>
      <c r="H6" s="68"/>
      <c r="I6" s="68" t="s">
        <v>35</v>
      </c>
      <c r="J6" s="68" t="s">
        <v>36</v>
      </c>
      <c r="K6" s="68" t="s">
        <v>37</v>
      </c>
    </row>
    <row r="7" spans="1:11" ht="22.7" customHeight="1">
      <c r="A7" s="68"/>
      <c r="B7" s="68"/>
      <c r="C7" s="68"/>
      <c r="D7" s="68"/>
      <c r="E7" s="68"/>
      <c r="F7" s="68"/>
      <c r="G7" s="68"/>
      <c r="H7" s="68"/>
      <c r="I7" s="68"/>
      <c r="J7" s="68"/>
      <c r="K7" s="68"/>
    </row>
    <row r="8" spans="1:11" ht="18.75" customHeight="1">
      <c r="A8" s="21" t="s">
        <v>46</v>
      </c>
      <c r="B8" s="21">
        <v>2</v>
      </c>
      <c r="C8" s="21">
        <v>3</v>
      </c>
      <c r="D8" s="21">
        <v>4</v>
      </c>
      <c r="E8" s="21">
        <v>5</v>
      </c>
      <c r="F8" s="21">
        <v>6</v>
      </c>
      <c r="G8" s="21">
        <v>7</v>
      </c>
      <c r="H8" s="21">
        <v>8</v>
      </c>
      <c r="I8" s="21">
        <v>9</v>
      </c>
      <c r="J8" s="21">
        <v>10</v>
      </c>
      <c r="K8" s="21">
        <v>11</v>
      </c>
    </row>
    <row r="9" spans="1:11" ht="20.25" customHeight="1">
      <c r="A9" s="8"/>
      <c r="B9" s="22"/>
      <c r="C9" s="8"/>
      <c r="D9" s="8"/>
      <c r="E9" s="8"/>
      <c r="F9" s="8"/>
      <c r="G9" s="8"/>
      <c r="H9" s="1"/>
      <c r="I9" s="1"/>
      <c r="J9" s="1"/>
      <c r="K9" s="1"/>
    </row>
    <row r="10" spans="1:11" ht="20.25" customHeight="1">
      <c r="A10" s="8"/>
      <c r="B10" s="22"/>
      <c r="C10" s="8"/>
      <c r="D10" s="8"/>
      <c r="E10" s="8"/>
      <c r="F10" s="8"/>
      <c r="G10" s="8"/>
      <c r="H10" s="1"/>
      <c r="I10" s="1"/>
      <c r="J10" s="1"/>
      <c r="K10" s="1"/>
    </row>
    <row r="11" spans="1:11" ht="20.25" customHeight="1">
      <c r="A11" s="89" t="s">
        <v>32</v>
      </c>
      <c r="B11" s="89"/>
      <c r="C11" s="89"/>
      <c r="D11" s="89"/>
      <c r="E11" s="89"/>
      <c r="F11" s="89"/>
      <c r="G11" s="89"/>
      <c r="H11" s="1"/>
      <c r="I11" s="1"/>
      <c r="J11" s="1"/>
      <c r="K11" s="1"/>
    </row>
    <row r="12" spans="1:11" ht="15" customHeight="1">
      <c r="A12" t="s">
        <v>359</v>
      </c>
    </row>
  </sheetData>
  <mergeCells count="15">
    <mergeCell ref="A3:K3"/>
    <mergeCell ref="A11:G11"/>
    <mergeCell ref="A5:A7"/>
    <mergeCell ref="B5:B7"/>
    <mergeCell ref="C5:C7"/>
    <mergeCell ref="D5:D7"/>
    <mergeCell ref="E5:E7"/>
    <mergeCell ref="F5:F7"/>
    <mergeCell ref="G5:G7"/>
    <mergeCell ref="A4:G4"/>
    <mergeCell ref="I6:I7"/>
    <mergeCell ref="J6:J7"/>
    <mergeCell ref="K6:K7"/>
    <mergeCell ref="I5:K5"/>
    <mergeCell ref="H5:H7"/>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A3518-26D6-C197-B238-A3EC55826248}">
  <sheetPr>
    <outlinePr summaryRight="0"/>
  </sheetPr>
  <dimension ref="A1:G13"/>
  <sheetViews>
    <sheetView showZeros="0" workbookViewId="0">
      <pane ySplit="1" topLeftCell="A2" activePane="bottomLeft" state="frozen"/>
      <selection pane="bottomLeft" activeCell="A14" sqref="A14"/>
    </sheetView>
  </sheetViews>
  <sheetFormatPr defaultColWidth="8.875" defaultRowHeight="15" customHeight="1"/>
  <cols>
    <col min="1" max="1" width="35.75" customWidth="1"/>
    <col min="2" max="2" width="21.375" customWidth="1"/>
    <col min="3" max="3" width="35.75" customWidth="1"/>
    <col min="4" max="4" width="21.375" customWidth="1"/>
    <col min="5" max="7" width="17.125" customWidth="1"/>
  </cols>
  <sheetData>
    <row r="1" spans="1:7" ht="15" customHeight="1">
      <c r="A1" s="3"/>
      <c r="B1" s="3"/>
      <c r="C1" s="3"/>
      <c r="D1" s="3"/>
      <c r="E1" s="3"/>
      <c r="F1" s="3"/>
      <c r="G1" s="3"/>
    </row>
    <row r="2" spans="1:7" ht="18.75" customHeight="1">
      <c r="A2" s="4"/>
      <c r="B2" s="4"/>
      <c r="C2" s="4"/>
      <c r="D2" s="4"/>
      <c r="E2" s="16"/>
      <c r="F2" s="16"/>
      <c r="G2" s="16" t="s">
        <v>355</v>
      </c>
    </row>
    <row r="3" spans="1:7" ht="45" customHeight="1">
      <c r="A3" s="59" t="s">
        <v>356</v>
      </c>
      <c r="B3" s="59"/>
      <c r="C3" s="59"/>
      <c r="D3" s="59"/>
      <c r="E3" s="59"/>
      <c r="F3" s="59"/>
      <c r="G3" s="59"/>
    </row>
    <row r="4" spans="1:7" ht="24.2" customHeight="1">
      <c r="A4" s="60" t="str">
        <f>"单位名称："&amp;"中国共产党玉溪市江川区委员会社会工作部"</f>
        <v>单位名称：中国共产党玉溪市江川区委员会社会工作部</v>
      </c>
      <c r="B4" s="60"/>
      <c r="C4" s="60"/>
      <c r="D4" s="60"/>
      <c r="E4" s="5"/>
      <c r="F4" s="5"/>
      <c r="G4" s="5" t="s">
        <v>29</v>
      </c>
    </row>
    <row r="5" spans="1:7" ht="18.75" customHeight="1">
      <c r="A5" s="90" t="s">
        <v>204</v>
      </c>
      <c r="B5" s="90" t="s">
        <v>203</v>
      </c>
      <c r="C5" s="90" t="s">
        <v>136</v>
      </c>
      <c r="D5" s="90" t="s">
        <v>357</v>
      </c>
      <c r="E5" s="90" t="s">
        <v>35</v>
      </c>
      <c r="F5" s="90"/>
      <c r="G5" s="90"/>
    </row>
    <row r="6" spans="1:7" ht="18.75" customHeight="1">
      <c r="A6" s="90"/>
      <c r="B6" s="90"/>
      <c r="C6" s="90"/>
      <c r="D6" s="90"/>
      <c r="E6" s="90">
        <v>2025</v>
      </c>
      <c r="F6" s="90">
        <v>2026</v>
      </c>
      <c r="G6" s="90">
        <v>2027</v>
      </c>
    </row>
    <row r="7" spans="1:7" ht="22.7" customHeight="1">
      <c r="A7" s="90"/>
      <c r="B7" s="90"/>
      <c r="C7" s="90"/>
      <c r="D7" s="90"/>
      <c r="E7" s="90"/>
      <c r="F7" s="90"/>
      <c r="G7" s="90"/>
    </row>
    <row r="8" spans="1:7" ht="18.75" customHeight="1">
      <c r="A8" s="7" t="s">
        <v>46</v>
      </c>
      <c r="B8" s="7">
        <v>2</v>
      </c>
      <c r="C8" s="7">
        <v>3</v>
      </c>
      <c r="D8" s="7">
        <v>4</v>
      </c>
      <c r="E8" s="7">
        <v>5</v>
      </c>
      <c r="F8" s="7">
        <v>6</v>
      </c>
      <c r="G8" s="7">
        <v>7</v>
      </c>
    </row>
    <row r="9" spans="1:7" ht="20.25" customHeight="1">
      <c r="A9" s="36" t="s">
        <v>56</v>
      </c>
      <c r="B9" s="36" t="s">
        <v>209</v>
      </c>
      <c r="C9" s="37" t="s">
        <v>208</v>
      </c>
      <c r="D9" s="36" t="s">
        <v>358</v>
      </c>
      <c r="E9" s="39">
        <v>244588</v>
      </c>
      <c r="F9" s="39"/>
      <c r="G9" s="39"/>
    </row>
    <row r="10" spans="1:7" ht="20.25" customHeight="1">
      <c r="A10" s="36" t="s">
        <v>56</v>
      </c>
      <c r="B10" s="36" t="s">
        <v>214</v>
      </c>
      <c r="C10" s="37" t="s">
        <v>213</v>
      </c>
      <c r="D10" s="36" t="s">
        <v>358</v>
      </c>
      <c r="E10" s="39">
        <v>150000</v>
      </c>
      <c r="F10" s="39"/>
      <c r="G10" s="39"/>
    </row>
    <row r="11" spans="1:7" ht="20.25" customHeight="1">
      <c r="A11" s="36" t="s">
        <v>56</v>
      </c>
      <c r="B11" s="36" t="s">
        <v>209</v>
      </c>
      <c r="C11" s="37" t="s">
        <v>218</v>
      </c>
      <c r="D11" s="36" t="s">
        <v>358</v>
      </c>
      <c r="E11" s="39">
        <v>214047.6</v>
      </c>
      <c r="F11" s="39"/>
      <c r="G11" s="39"/>
    </row>
    <row r="12" spans="1:7" ht="20.25" customHeight="1">
      <c r="A12" s="36" t="s">
        <v>56</v>
      </c>
      <c r="B12" s="36" t="s">
        <v>214</v>
      </c>
      <c r="C12" s="37" t="s">
        <v>220</v>
      </c>
      <c r="D12" s="36" t="s">
        <v>358</v>
      </c>
      <c r="E12" s="39">
        <v>240000</v>
      </c>
      <c r="F12" s="39"/>
      <c r="G12" s="39"/>
    </row>
    <row r="13" spans="1:7" ht="20.25" customHeight="1">
      <c r="A13" s="75" t="s">
        <v>32</v>
      </c>
      <c r="B13" s="75"/>
      <c r="C13" s="75"/>
      <c r="D13" s="75"/>
      <c r="E13" s="39">
        <v>848635.6</v>
      </c>
      <c r="F13" s="39"/>
      <c r="G13" s="39"/>
    </row>
  </sheetData>
  <mergeCells count="11">
    <mergeCell ref="A3:G3"/>
    <mergeCell ref="A13:D13"/>
    <mergeCell ref="A5:A7"/>
    <mergeCell ref="B5:B7"/>
    <mergeCell ref="C5:C7"/>
    <mergeCell ref="D5:D7"/>
    <mergeCell ref="A4:D4"/>
    <mergeCell ref="E6:E7"/>
    <mergeCell ref="F6:F7"/>
    <mergeCell ref="G6:G7"/>
    <mergeCell ref="E5:G5"/>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839B-B4FA-ED28-03AC-103CBC48FEA8}">
  <sheetPr>
    <outlinePr summaryRight="0"/>
  </sheetPr>
  <dimension ref="A1:S11"/>
  <sheetViews>
    <sheetView showZeros="0" topLeftCell="I1" workbookViewId="0">
      <pane ySplit="1" topLeftCell="A2" activePane="bottomLeft" state="frozen"/>
      <selection pane="bottomLeft"/>
    </sheetView>
  </sheetViews>
  <sheetFormatPr defaultColWidth="8.875" defaultRowHeight="15" customHeight="1"/>
  <cols>
    <col min="1" max="1" width="25.25" customWidth="1"/>
    <col min="2" max="2" width="30" customWidth="1"/>
    <col min="3" max="19" width="17.125" customWidth="1"/>
  </cols>
  <sheetData>
    <row r="1" spans="1:19" ht="15" customHeight="1">
      <c r="A1" s="3"/>
      <c r="B1" s="3"/>
      <c r="C1" s="3"/>
      <c r="D1" s="3"/>
      <c r="E1" s="3"/>
      <c r="F1" s="3"/>
      <c r="G1" s="3"/>
      <c r="H1" s="3"/>
      <c r="I1" s="3"/>
      <c r="J1" s="3"/>
      <c r="K1" s="3"/>
      <c r="L1" s="3"/>
      <c r="M1" s="3"/>
      <c r="N1" s="3"/>
      <c r="O1" s="3"/>
      <c r="P1" s="3"/>
      <c r="Q1" s="3"/>
      <c r="R1" s="3"/>
      <c r="S1" s="3"/>
    </row>
    <row r="2" spans="1:19" ht="18.75" customHeight="1">
      <c r="A2" s="4"/>
      <c r="B2" s="4"/>
      <c r="C2" s="4"/>
      <c r="D2" s="4"/>
      <c r="E2" s="4"/>
      <c r="F2" s="4"/>
      <c r="G2" s="4"/>
      <c r="H2" s="4"/>
      <c r="I2" s="16"/>
      <c r="J2" s="16"/>
      <c r="K2" s="16"/>
      <c r="L2" s="16"/>
      <c r="M2" s="16"/>
      <c r="N2" s="16"/>
      <c r="O2" s="16"/>
      <c r="P2" s="16"/>
      <c r="Q2" s="16"/>
      <c r="R2" s="16"/>
      <c r="S2" s="16" t="s">
        <v>27</v>
      </c>
    </row>
    <row r="3" spans="1:19" ht="37.5" customHeight="1">
      <c r="A3" s="59" t="s">
        <v>28</v>
      </c>
      <c r="B3" s="59"/>
      <c r="C3" s="59"/>
      <c r="D3" s="59"/>
      <c r="E3" s="59"/>
      <c r="F3" s="59"/>
      <c r="G3" s="59"/>
      <c r="H3" s="59"/>
      <c r="I3" s="59"/>
      <c r="J3" s="59"/>
      <c r="K3" s="59"/>
      <c r="L3" s="59"/>
      <c r="M3" s="59"/>
      <c r="N3" s="59"/>
      <c r="O3" s="59"/>
      <c r="P3" s="59"/>
      <c r="Q3" s="59"/>
      <c r="R3" s="59"/>
      <c r="S3" s="59"/>
    </row>
    <row r="4" spans="1:19" ht="18.75" customHeight="1">
      <c r="A4" s="60" t="str">
        <f>"单位名称："&amp;"中国共产党玉溪市江川区委员会社会工作部"</f>
        <v>单位名称：中国共产党玉溪市江川区委员会社会工作部</v>
      </c>
      <c r="B4" s="60"/>
      <c r="C4" s="60"/>
      <c r="D4" s="60"/>
      <c r="E4" s="17"/>
      <c r="F4" s="17"/>
      <c r="G4" s="17"/>
      <c r="H4" s="17"/>
      <c r="I4" s="5"/>
      <c r="J4" s="5"/>
      <c r="K4" s="5"/>
      <c r="L4" s="5"/>
      <c r="M4" s="5"/>
      <c r="N4" s="5"/>
      <c r="O4" s="5"/>
      <c r="P4" s="5"/>
      <c r="Q4" s="5"/>
      <c r="R4" s="5"/>
      <c r="S4" s="5" t="s">
        <v>29</v>
      </c>
    </row>
    <row r="5" spans="1:19" ht="18.75" customHeight="1">
      <c r="A5" s="68" t="s">
        <v>30</v>
      </c>
      <c r="B5" s="64" t="s">
        <v>31</v>
      </c>
      <c r="C5" s="64" t="s">
        <v>32</v>
      </c>
      <c r="D5" s="64" t="s">
        <v>33</v>
      </c>
      <c r="E5" s="64"/>
      <c r="F5" s="64"/>
      <c r="G5" s="64"/>
      <c r="H5" s="64"/>
      <c r="I5" s="64"/>
      <c r="J5" s="65"/>
      <c r="K5" s="65"/>
      <c r="L5" s="65"/>
      <c r="M5" s="65"/>
      <c r="N5" s="65"/>
      <c r="O5" s="64" t="s">
        <v>20</v>
      </c>
      <c r="P5" s="64"/>
      <c r="Q5" s="64"/>
      <c r="R5" s="64"/>
      <c r="S5" s="64"/>
    </row>
    <row r="6" spans="1:19" ht="18.75" customHeight="1">
      <c r="A6" s="68"/>
      <c r="B6" s="64"/>
      <c r="C6" s="64"/>
      <c r="D6" s="66" t="s">
        <v>34</v>
      </c>
      <c r="E6" s="66" t="s">
        <v>35</v>
      </c>
      <c r="F6" s="66" t="s">
        <v>36</v>
      </c>
      <c r="G6" s="66" t="s">
        <v>37</v>
      </c>
      <c r="H6" s="66" t="s">
        <v>38</v>
      </c>
      <c r="I6" s="62" t="s">
        <v>39</v>
      </c>
      <c r="J6" s="63"/>
      <c r="K6" s="63"/>
      <c r="L6" s="63"/>
      <c r="M6" s="63"/>
      <c r="N6" s="63"/>
      <c r="O6" s="62" t="s">
        <v>34</v>
      </c>
      <c r="P6" s="62" t="s">
        <v>35</v>
      </c>
      <c r="Q6" s="62" t="s">
        <v>36</v>
      </c>
      <c r="R6" s="62" t="s">
        <v>37</v>
      </c>
      <c r="S6" s="66" t="s">
        <v>40</v>
      </c>
    </row>
    <row r="7" spans="1:19" ht="18.75" customHeight="1">
      <c r="A7" s="68"/>
      <c r="B7" s="64"/>
      <c r="C7" s="64"/>
      <c r="D7" s="66"/>
      <c r="E7" s="66"/>
      <c r="F7" s="66"/>
      <c r="G7" s="66"/>
      <c r="H7" s="66"/>
      <c r="I7" s="19" t="s">
        <v>34</v>
      </c>
      <c r="J7" s="19" t="s">
        <v>41</v>
      </c>
      <c r="K7" s="19" t="s">
        <v>42</v>
      </c>
      <c r="L7" s="19" t="s">
        <v>43</v>
      </c>
      <c r="M7" s="19" t="s">
        <v>44</v>
      </c>
      <c r="N7" s="19" t="s">
        <v>45</v>
      </c>
      <c r="O7" s="62"/>
      <c r="P7" s="62"/>
      <c r="Q7" s="62"/>
      <c r="R7" s="62"/>
      <c r="S7" s="66"/>
    </row>
    <row r="8" spans="1:19" ht="18.75" customHeight="1">
      <c r="A8" s="20" t="s">
        <v>46</v>
      </c>
      <c r="B8" s="21" t="s">
        <v>47</v>
      </c>
      <c r="C8" s="21" t="s">
        <v>48</v>
      </c>
      <c r="D8" s="21" t="s">
        <v>49</v>
      </c>
      <c r="E8" s="20" t="s">
        <v>50</v>
      </c>
      <c r="F8" s="21" t="s">
        <v>51</v>
      </c>
      <c r="G8" s="21" t="s">
        <v>52</v>
      </c>
      <c r="H8" s="20" t="s">
        <v>53</v>
      </c>
      <c r="I8" s="21" t="s">
        <v>54</v>
      </c>
      <c r="J8" s="21">
        <v>10</v>
      </c>
      <c r="K8" s="21">
        <v>11</v>
      </c>
      <c r="L8" s="21">
        <v>12</v>
      </c>
      <c r="M8" s="21">
        <v>13</v>
      </c>
      <c r="N8" s="21">
        <v>14</v>
      </c>
      <c r="O8" s="21">
        <v>15</v>
      </c>
      <c r="P8" s="21">
        <v>16</v>
      </c>
      <c r="Q8" s="21">
        <v>17</v>
      </c>
      <c r="R8" s="21">
        <v>18</v>
      </c>
      <c r="S8" s="21">
        <v>19</v>
      </c>
    </row>
    <row r="9" spans="1:19" ht="20.25" customHeight="1">
      <c r="A9" s="22" t="s">
        <v>55</v>
      </c>
      <c r="B9" s="22" t="s">
        <v>56</v>
      </c>
      <c r="C9" s="1">
        <v>2015725.34</v>
      </c>
      <c r="D9" s="1">
        <v>2015725.34</v>
      </c>
      <c r="E9" s="1">
        <v>2015725.34</v>
      </c>
      <c r="F9" s="1"/>
      <c r="G9" s="1"/>
      <c r="H9" s="1"/>
      <c r="I9" s="1"/>
      <c r="J9" s="1"/>
      <c r="K9" s="1"/>
      <c r="L9" s="1"/>
      <c r="M9" s="1"/>
      <c r="N9" s="1"/>
      <c r="O9" s="1"/>
      <c r="P9" s="1"/>
      <c r="Q9" s="1"/>
      <c r="R9" s="1"/>
      <c r="S9" s="1"/>
    </row>
    <row r="10" spans="1:19" ht="20.25" customHeight="1">
      <c r="A10" s="23" t="s">
        <v>57</v>
      </c>
      <c r="B10" s="23" t="s">
        <v>56</v>
      </c>
      <c r="C10" s="1">
        <v>2015725.34</v>
      </c>
      <c r="D10" s="1">
        <v>2015725.34</v>
      </c>
      <c r="E10" s="1">
        <v>2015725.34</v>
      </c>
      <c r="F10" s="1"/>
      <c r="G10" s="1"/>
      <c r="H10" s="1"/>
      <c r="I10" s="1"/>
      <c r="J10" s="1"/>
      <c r="K10" s="1"/>
      <c r="L10" s="1"/>
      <c r="M10" s="1"/>
      <c r="N10" s="1"/>
      <c r="O10" s="2"/>
      <c r="P10" s="2"/>
      <c r="Q10" s="2"/>
      <c r="R10" s="2"/>
      <c r="S10" s="2"/>
    </row>
    <row r="11" spans="1:19" ht="20.25" customHeight="1">
      <c r="A11" s="67" t="s">
        <v>32</v>
      </c>
      <c r="B11" s="67"/>
      <c r="C11" s="1">
        <v>2015725.34</v>
      </c>
      <c r="D11" s="1">
        <v>2015725.34</v>
      </c>
      <c r="E11" s="1">
        <v>2015725.34</v>
      </c>
      <c r="F11" s="1"/>
      <c r="G11" s="1"/>
      <c r="H11" s="1"/>
      <c r="I11" s="1"/>
      <c r="J11" s="1"/>
      <c r="K11" s="1"/>
      <c r="L11" s="1"/>
      <c r="M11" s="1"/>
      <c r="N11" s="1"/>
      <c r="O11" s="1"/>
      <c r="P11" s="1"/>
      <c r="Q11" s="1"/>
      <c r="R11" s="1"/>
      <c r="S11" s="1"/>
    </row>
  </sheetData>
  <mergeCells count="19">
    <mergeCell ref="A11:B11"/>
    <mergeCell ref="A4:D4"/>
    <mergeCell ref="A5:A7"/>
    <mergeCell ref="B5:B7"/>
    <mergeCell ref="C5:C7"/>
    <mergeCell ref="D6:D7"/>
    <mergeCell ref="A3:S3"/>
    <mergeCell ref="I6:N6"/>
    <mergeCell ref="D5:N5"/>
    <mergeCell ref="O5:S5"/>
    <mergeCell ref="O6:O7"/>
    <mergeCell ref="P6:P7"/>
    <mergeCell ref="Q6:Q7"/>
    <mergeCell ref="R6:R7"/>
    <mergeCell ref="S6:S7"/>
    <mergeCell ref="E6:E7"/>
    <mergeCell ref="F6:F7"/>
    <mergeCell ref="G6:G7"/>
    <mergeCell ref="H6:H7"/>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94BC8-03B5-2F8C-4548-260E1F4D9CAD}">
  <sheetPr>
    <outlinePr summaryRight="0"/>
  </sheetPr>
  <dimension ref="A1:O25"/>
  <sheetViews>
    <sheetView showZeros="0" workbookViewId="0">
      <pane ySplit="1" topLeftCell="A2" activePane="bottomLeft" state="frozen"/>
      <selection pane="bottomLeft"/>
    </sheetView>
  </sheetViews>
  <sheetFormatPr defaultColWidth="8.875" defaultRowHeight="15" customHeight="1"/>
  <cols>
    <col min="1" max="1" width="21.5" customWidth="1"/>
    <col min="2" max="2" width="28.625" customWidth="1"/>
    <col min="3" max="15" width="17.125" customWidth="1"/>
  </cols>
  <sheetData>
    <row r="1" spans="1:15" ht="15" customHeight="1">
      <c r="A1" s="3"/>
      <c r="B1" s="3"/>
      <c r="C1" s="3"/>
      <c r="D1" s="3"/>
      <c r="E1" s="3"/>
      <c r="F1" s="3"/>
      <c r="G1" s="3"/>
      <c r="H1" s="3"/>
      <c r="I1" s="3"/>
      <c r="J1" s="3"/>
      <c r="K1" s="3"/>
      <c r="L1" s="3"/>
      <c r="M1" s="3"/>
      <c r="N1" s="3"/>
      <c r="O1" s="3"/>
    </row>
    <row r="2" spans="1:15" ht="18.75" customHeight="1">
      <c r="A2" s="4"/>
      <c r="B2" s="4"/>
      <c r="C2" s="4"/>
      <c r="D2" s="4"/>
      <c r="E2" s="4"/>
      <c r="F2" s="4"/>
      <c r="G2" s="4"/>
      <c r="H2" s="4"/>
      <c r="I2" s="4"/>
      <c r="J2" s="16"/>
      <c r="K2" s="16"/>
      <c r="L2" s="16"/>
      <c r="M2" s="16"/>
      <c r="N2" s="16"/>
      <c r="O2" s="16" t="s">
        <v>58</v>
      </c>
    </row>
    <row r="3" spans="1:15" ht="37.5" customHeight="1">
      <c r="A3" s="59" t="s">
        <v>59</v>
      </c>
      <c r="B3" s="59"/>
      <c r="C3" s="59"/>
      <c r="D3" s="59"/>
      <c r="E3" s="59"/>
      <c r="F3" s="59"/>
      <c r="G3" s="59"/>
      <c r="H3" s="59"/>
      <c r="I3" s="59"/>
      <c r="J3" s="59"/>
      <c r="K3" s="70"/>
      <c r="L3" s="70"/>
      <c r="M3" s="70"/>
      <c r="N3" s="70"/>
      <c r="O3" s="70"/>
    </row>
    <row r="4" spans="1:15" ht="18.75" customHeight="1">
      <c r="A4" s="71" t="str">
        <f>"单位名称："&amp;"中国共产党玉溪市江川区委员会社会工作部"</f>
        <v>单位名称：中国共产党玉溪市江川区委员会社会工作部</v>
      </c>
      <c r="B4" s="71"/>
      <c r="C4" s="71"/>
      <c r="D4" s="71"/>
      <c r="E4" s="71"/>
      <c r="F4" s="71"/>
      <c r="G4" s="71"/>
      <c r="H4" s="71"/>
      <c r="I4" s="71"/>
      <c r="J4" s="16"/>
      <c r="K4" s="16"/>
      <c r="L4" s="16"/>
      <c r="M4" s="16"/>
      <c r="N4" s="16"/>
      <c r="O4" s="16" t="s">
        <v>29</v>
      </c>
    </row>
    <row r="5" spans="1:15" ht="18.75" customHeight="1">
      <c r="A5" s="68" t="s">
        <v>60</v>
      </c>
      <c r="B5" s="68" t="s">
        <v>61</v>
      </c>
      <c r="C5" s="69" t="s">
        <v>32</v>
      </c>
      <c r="D5" s="69" t="s">
        <v>35</v>
      </c>
      <c r="E5" s="69"/>
      <c r="F5" s="69"/>
      <c r="G5" s="68" t="s">
        <v>36</v>
      </c>
      <c r="H5" s="69" t="s">
        <v>37</v>
      </c>
      <c r="I5" s="68" t="s">
        <v>62</v>
      </c>
      <c r="J5" s="69" t="s">
        <v>63</v>
      </c>
      <c r="K5" s="69"/>
      <c r="L5" s="69"/>
      <c r="M5" s="69"/>
      <c r="N5" s="69"/>
      <c r="O5" s="69"/>
    </row>
    <row r="6" spans="1:15" ht="18.75" customHeight="1">
      <c r="A6" s="68"/>
      <c r="B6" s="68"/>
      <c r="C6" s="69"/>
      <c r="D6" s="24" t="s">
        <v>34</v>
      </c>
      <c r="E6" s="24" t="s">
        <v>64</v>
      </c>
      <c r="F6" s="24" t="s">
        <v>65</v>
      </c>
      <c r="G6" s="68"/>
      <c r="H6" s="69"/>
      <c r="I6" s="68"/>
      <c r="J6" s="24" t="s">
        <v>34</v>
      </c>
      <c r="K6" s="24" t="s">
        <v>66</v>
      </c>
      <c r="L6" s="21" t="s">
        <v>67</v>
      </c>
      <c r="M6" s="21" t="s">
        <v>68</v>
      </c>
      <c r="N6" s="21" t="s">
        <v>69</v>
      </c>
      <c r="O6" s="21" t="s">
        <v>70</v>
      </c>
    </row>
    <row r="7" spans="1:15" ht="18.75" customHeight="1">
      <c r="A7" s="21" t="s">
        <v>46</v>
      </c>
      <c r="B7" s="21" t="s">
        <v>47</v>
      </c>
      <c r="C7" s="21" t="s">
        <v>48</v>
      </c>
      <c r="D7" s="21" t="s">
        <v>49</v>
      </c>
      <c r="E7" s="21" t="s">
        <v>50</v>
      </c>
      <c r="F7" s="21" t="s">
        <v>51</v>
      </c>
      <c r="G7" s="21" t="s">
        <v>52</v>
      </c>
      <c r="H7" s="21" t="s">
        <v>53</v>
      </c>
      <c r="I7" s="21" t="s">
        <v>54</v>
      </c>
      <c r="J7" s="21" t="s">
        <v>71</v>
      </c>
      <c r="K7" s="21">
        <v>11</v>
      </c>
      <c r="L7" s="21">
        <v>12</v>
      </c>
      <c r="M7" s="21">
        <v>13</v>
      </c>
      <c r="N7" s="21">
        <v>14</v>
      </c>
      <c r="O7" s="21">
        <v>15</v>
      </c>
    </row>
    <row r="8" spans="1:15" ht="20.25" customHeight="1">
      <c r="A8" s="22" t="s">
        <v>72</v>
      </c>
      <c r="B8" s="22" t="s">
        <v>73</v>
      </c>
      <c r="C8" s="1">
        <v>1256898</v>
      </c>
      <c r="D8" s="1">
        <v>1256898</v>
      </c>
      <c r="E8" s="1">
        <v>866898</v>
      </c>
      <c r="F8" s="1">
        <v>390000</v>
      </c>
      <c r="G8" s="1"/>
      <c r="H8" s="1"/>
      <c r="I8" s="1"/>
      <c r="J8" s="1"/>
      <c r="K8" s="1"/>
      <c r="L8" s="1"/>
      <c r="M8" s="1"/>
      <c r="N8" s="1"/>
      <c r="O8" s="1"/>
    </row>
    <row r="9" spans="1:15" ht="20.25" customHeight="1">
      <c r="A9" s="23" t="s">
        <v>74</v>
      </c>
      <c r="B9" s="23" t="s">
        <v>75</v>
      </c>
      <c r="C9" s="1">
        <v>1256898</v>
      </c>
      <c r="D9" s="1">
        <v>1256898</v>
      </c>
      <c r="E9" s="1">
        <v>866898</v>
      </c>
      <c r="F9" s="1">
        <v>390000</v>
      </c>
      <c r="G9" s="1"/>
      <c r="H9" s="1"/>
      <c r="I9" s="1"/>
      <c r="J9" s="1"/>
      <c r="K9" s="1"/>
      <c r="L9" s="1"/>
      <c r="M9" s="1"/>
      <c r="N9" s="1"/>
      <c r="O9" s="1"/>
    </row>
    <row r="10" spans="1:15" ht="20.25" customHeight="1">
      <c r="A10" s="25" t="s">
        <v>76</v>
      </c>
      <c r="B10" s="25" t="s">
        <v>77</v>
      </c>
      <c r="C10" s="1">
        <v>866898</v>
      </c>
      <c r="D10" s="1">
        <v>866898</v>
      </c>
      <c r="E10" s="1">
        <v>866898</v>
      </c>
      <c r="F10" s="1"/>
      <c r="G10" s="1"/>
      <c r="H10" s="1"/>
      <c r="I10" s="1"/>
      <c r="J10" s="1"/>
      <c r="K10" s="1"/>
      <c r="L10" s="1"/>
      <c r="M10" s="1"/>
      <c r="N10" s="1"/>
      <c r="O10" s="1"/>
    </row>
    <row r="11" spans="1:15" ht="20.25" customHeight="1">
      <c r="A11" s="25" t="s">
        <v>78</v>
      </c>
      <c r="B11" s="25" t="s">
        <v>79</v>
      </c>
      <c r="C11" s="1">
        <v>390000</v>
      </c>
      <c r="D11" s="1">
        <v>390000</v>
      </c>
      <c r="E11" s="1"/>
      <c r="F11" s="1">
        <v>390000</v>
      </c>
      <c r="G11" s="1"/>
      <c r="H11" s="1"/>
      <c r="I11" s="1"/>
      <c r="J11" s="1"/>
      <c r="K11" s="1"/>
      <c r="L11" s="1"/>
      <c r="M11" s="1"/>
      <c r="N11" s="1"/>
      <c r="O11" s="1"/>
    </row>
    <row r="12" spans="1:15" ht="20.25" customHeight="1">
      <c r="A12" s="22" t="s">
        <v>80</v>
      </c>
      <c r="B12" s="22" t="s">
        <v>81</v>
      </c>
      <c r="C12" s="1">
        <v>566283.28</v>
      </c>
      <c r="D12" s="1">
        <v>566283.28</v>
      </c>
      <c r="E12" s="1">
        <v>107647.67999999999</v>
      </c>
      <c r="F12" s="1">
        <v>458635.6</v>
      </c>
      <c r="G12" s="1"/>
      <c r="H12" s="1"/>
      <c r="I12" s="1"/>
      <c r="J12" s="1"/>
      <c r="K12" s="1"/>
      <c r="L12" s="1"/>
      <c r="M12" s="1"/>
      <c r="N12" s="1"/>
      <c r="O12" s="1"/>
    </row>
    <row r="13" spans="1:15" ht="20.25" customHeight="1">
      <c r="A13" s="23" t="s">
        <v>82</v>
      </c>
      <c r="B13" s="23" t="s">
        <v>83</v>
      </c>
      <c r="C13" s="1">
        <v>107647.67999999999</v>
      </c>
      <c r="D13" s="1">
        <v>107647.67999999999</v>
      </c>
      <c r="E13" s="1">
        <v>107647.67999999999</v>
      </c>
      <c r="F13" s="1"/>
      <c r="G13" s="1"/>
      <c r="H13" s="1"/>
      <c r="I13" s="1"/>
      <c r="J13" s="1"/>
      <c r="K13" s="1"/>
      <c r="L13" s="1"/>
      <c r="M13" s="1"/>
      <c r="N13" s="1"/>
      <c r="O13" s="1"/>
    </row>
    <row r="14" spans="1:15" ht="20.25" customHeight="1">
      <c r="A14" s="25" t="s">
        <v>84</v>
      </c>
      <c r="B14" s="25" t="s">
        <v>85</v>
      </c>
      <c r="C14" s="1">
        <v>107647.67999999999</v>
      </c>
      <c r="D14" s="1">
        <v>107647.67999999999</v>
      </c>
      <c r="E14" s="1">
        <v>107647.67999999999</v>
      </c>
      <c r="F14" s="1"/>
      <c r="G14" s="1"/>
      <c r="H14" s="1"/>
      <c r="I14" s="1"/>
      <c r="J14" s="1"/>
      <c r="K14" s="1"/>
      <c r="L14" s="1"/>
      <c r="M14" s="1"/>
      <c r="N14" s="1"/>
      <c r="O14" s="1"/>
    </row>
    <row r="15" spans="1:15" ht="20.25" customHeight="1">
      <c r="A15" s="23" t="s">
        <v>86</v>
      </c>
      <c r="B15" s="23" t="s">
        <v>87</v>
      </c>
      <c r="C15" s="1">
        <v>458635.6</v>
      </c>
      <c r="D15" s="1">
        <v>458635.6</v>
      </c>
      <c r="E15" s="1"/>
      <c r="F15" s="1">
        <v>458635.6</v>
      </c>
      <c r="G15" s="1"/>
      <c r="H15" s="1"/>
      <c r="I15" s="1"/>
      <c r="J15" s="1"/>
      <c r="K15" s="1"/>
      <c r="L15" s="1"/>
      <c r="M15" s="1"/>
      <c r="N15" s="1"/>
      <c r="O15" s="1"/>
    </row>
    <row r="16" spans="1:15" ht="20.25" customHeight="1">
      <c r="A16" s="25" t="s">
        <v>88</v>
      </c>
      <c r="B16" s="25" t="s">
        <v>89</v>
      </c>
      <c r="C16" s="1">
        <v>458635.6</v>
      </c>
      <c r="D16" s="1">
        <v>458635.6</v>
      </c>
      <c r="E16" s="1"/>
      <c r="F16" s="1">
        <v>458635.6</v>
      </c>
      <c r="G16" s="1"/>
      <c r="H16" s="1"/>
      <c r="I16" s="1"/>
      <c r="J16" s="1"/>
      <c r="K16" s="1"/>
      <c r="L16" s="1"/>
      <c r="M16" s="1"/>
      <c r="N16" s="1"/>
      <c r="O16" s="1"/>
    </row>
    <row r="17" spans="1:15" ht="20.25" customHeight="1">
      <c r="A17" s="22" t="s">
        <v>90</v>
      </c>
      <c r="B17" s="22" t="s">
        <v>91</v>
      </c>
      <c r="C17" s="1">
        <v>87496.06</v>
      </c>
      <c r="D17" s="1">
        <v>87496.06</v>
      </c>
      <c r="E17" s="1">
        <v>87496.06</v>
      </c>
      <c r="F17" s="1"/>
      <c r="G17" s="1"/>
      <c r="H17" s="1"/>
      <c r="I17" s="1"/>
      <c r="J17" s="1"/>
      <c r="K17" s="1"/>
      <c r="L17" s="1"/>
      <c r="M17" s="1"/>
      <c r="N17" s="1"/>
      <c r="O17" s="1"/>
    </row>
    <row r="18" spans="1:15" ht="20.25" customHeight="1">
      <c r="A18" s="23" t="s">
        <v>92</v>
      </c>
      <c r="B18" s="23" t="s">
        <v>93</v>
      </c>
      <c r="C18" s="1">
        <v>87496.06</v>
      </c>
      <c r="D18" s="1">
        <v>87496.06</v>
      </c>
      <c r="E18" s="1">
        <v>87496.06</v>
      </c>
      <c r="F18" s="1"/>
      <c r="G18" s="1"/>
      <c r="H18" s="1"/>
      <c r="I18" s="1"/>
      <c r="J18" s="1"/>
      <c r="K18" s="1"/>
      <c r="L18" s="1"/>
      <c r="M18" s="1"/>
      <c r="N18" s="1"/>
      <c r="O18" s="1"/>
    </row>
    <row r="19" spans="1:15" ht="20.25" customHeight="1">
      <c r="A19" s="25" t="s">
        <v>94</v>
      </c>
      <c r="B19" s="25" t="s">
        <v>95</v>
      </c>
      <c r="C19" s="1">
        <v>55842.23</v>
      </c>
      <c r="D19" s="1">
        <v>55842.23</v>
      </c>
      <c r="E19" s="1">
        <v>55842.23</v>
      </c>
      <c r="F19" s="1"/>
      <c r="G19" s="1"/>
      <c r="H19" s="1"/>
      <c r="I19" s="1"/>
      <c r="J19" s="1"/>
      <c r="K19" s="1"/>
      <c r="L19" s="1"/>
      <c r="M19" s="1"/>
      <c r="N19" s="1"/>
      <c r="O19" s="1"/>
    </row>
    <row r="20" spans="1:15" ht="20.25" customHeight="1">
      <c r="A20" s="25" t="s">
        <v>96</v>
      </c>
      <c r="B20" s="25" t="s">
        <v>97</v>
      </c>
      <c r="C20" s="1">
        <v>26979.200000000001</v>
      </c>
      <c r="D20" s="1">
        <v>26979.200000000001</v>
      </c>
      <c r="E20" s="1">
        <v>26979.200000000001</v>
      </c>
      <c r="F20" s="1"/>
      <c r="G20" s="1"/>
      <c r="H20" s="1"/>
      <c r="I20" s="1"/>
      <c r="J20" s="1"/>
      <c r="K20" s="1"/>
      <c r="L20" s="1"/>
      <c r="M20" s="1"/>
      <c r="N20" s="1"/>
      <c r="O20" s="1"/>
    </row>
    <row r="21" spans="1:15" ht="20.25" customHeight="1">
      <c r="A21" s="25" t="s">
        <v>98</v>
      </c>
      <c r="B21" s="25" t="s">
        <v>99</v>
      </c>
      <c r="C21" s="1">
        <v>4674.63</v>
      </c>
      <c r="D21" s="1">
        <v>4674.63</v>
      </c>
      <c r="E21" s="1">
        <v>4674.63</v>
      </c>
      <c r="F21" s="1"/>
      <c r="G21" s="1"/>
      <c r="H21" s="1"/>
      <c r="I21" s="1"/>
      <c r="J21" s="1"/>
      <c r="K21" s="1"/>
      <c r="L21" s="1"/>
      <c r="M21" s="1"/>
      <c r="N21" s="1"/>
      <c r="O21" s="1"/>
    </row>
    <row r="22" spans="1:15" ht="20.25" customHeight="1">
      <c r="A22" s="22" t="s">
        <v>100</v>
      </c>
      <c r="B22" s="22" t="s">
        <v>101</v>
      </c>
      <c r="C22" s="1">
        <v>105048</v>
      </c>
      <c r="D22" s="1">
        <v>105048</v>
      </c>
      <c r="E22" s="1">
        <v>105048</v>
      </c>
      <c r="F22" s="1"/>
      <c r="G22" s="1"/>
      <c r="H22" s="1"/>
      <c r="I22" s="1"/>
      <c r="J22" s="1"/>
      <c r="K22" s="1"/>
      <c r="L22" s="1"/>
      <c r="M22" s="1"/>
      <c r="N22" s="1"/>
      <c r="O22" s="1"/>
    </row>
    <row r="23" spans="1:15" ht="20.25" customHeight="1">
      <c r="A23" s="23" t="s">
        <v>102</v>
      </c>
      <c r="B23" s="23" t="s">
        <v>103</v>
      </c>
      <c r="C23" s="1">
        <v>105048</v>
      </c>
      <c r="D23" s="1">
        <v>105048</v>
      </c>
      <c r="E23" s="1">
        <v>105048</v>
      </c>
      <c r="F23" s="1"/>
      <c r="G23" s="1"/>
      <c r="H23" s="1"/>
      <c r="I23" s="1"/>
      <c r="J23" s="1"/>
      <c r="K23" s="1"/>
      <c r="L23" s="1"/>
      <c r="M23" s="1"/>
      <c r="N23" s="1"/>
      <c r="O23" s="1"/>
    </row>
    <row r="24" spans="1:15" ht="20.25" customHeight="1">
      <c r="A24" s="25" t="s">
        <v>104</v>
      </c>
      <c r="B24" s="25" t="s">
        <v>105</v>
      </c>
      <c r="C24" s="1">
        <v>105048</v>
      </c>
      <c r="D24" s="1">
        <v>105048</v>
      </c>
      <c r="E24" s="1">
        <v>105048</v>
      </c>
      <c r="F24" s="1"/>
      <c r="G24" s="1"/>
      <c r="H24" s="1"/>
      <c r="I24" s="1"/>
      <c r="J24" s="1"/>
      <c r="K24" s="1"/>
      <c r="L24" s="1"/>
      <c r="M24" s="1"/>
      <c r="N24" s="1"/>
      <c r="O24" s="1"/>
    </row>
    <row r="25" spans="1:15" ht="20.25" customHeight="1">
      <c r="A25" s="67" t="s">
        <v>106</v>
      </c>
      <c r="B25" s="67"/>
      <c r="C25" s="1">
        <v>2015725.34</v>
      </c>
      <c r="D25" s="1">
        <v>2015725.34</v>
      </c>
      <c r="E25" s="1">
        <v>1167089.74</v>
      </c>
      <c r="F25" s="1">
        <v>848635.6</v>
      </c>
      <c r="G25" s="1"/>
      <c r="H25" s="1"/>
      <c r="I25" s="1"/>
      <c r="J25" s="1"/>
      <c r="K25" s="1"/>
      <c r="L25" s="1"/>
      <c r="M25" s="1"/>
      <c r="N25" s="1"/>
      <c r="O25" s="1"/>
    </row>
  </sheetData>
  <mergeCells count="11">
    <mergeCell ref="A25:B25"/>
    <mergeCell ref="J5:O5"/>
    <mergeCell ref="A3:O3"/>
    <mergeCell ref="A4:I4"/>
    <mergeCell ref="A5:A6"/>
    <mergeCell ref="B5:B6"/>
    <mergeCell ref="C5:C6"/>
    <mergeCell ref="D5:F5"/>
    <mergeCell ref="G5:G6"/>
    <mergeCell ref="H5:H6"/>
    <mergeCell ref="I5:I6"/>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4758-4E3C-117C-8BF8-E6A1E2F51CF8}">
  <sheetPr>
    <outlinePr summaryRight="0"/>
  </sheetPr>
  <dimension ref="A1:D17"/>
  <sheetViews>
    <sheetView showZeros="0" workbookViewId="0">
      <pane ySplit="1" topLeftCell="A2" activePane="bottomLeft" state="frozen"/>
      <selection pane="bottomLeft"/>
    </sheetView>
  </sheetViews>
  <sheetFormatPr defaultColWidth="8.875" defaultRowHeight="15" customHeight="1"/>
  <cols>
    <col min="1" max="4" width="35.75" customWidth="1"/>
  </cols>
  <sheetData>
    <row r="1" spans="1:4" ht="15" customHeight="1">
      <c r="A1" s="3"/>
      <c r="B1" s="3"/>
      <c r="C1" s="3"/>
      <c r="D1" s="3"/>
    </row>
    <row r="2" spans="1:4" ht="18.75" customHeight="1">
      <c r="A2" s="4"/>
      <c r="B2" s="4"/>
      <c r="C2" s="4"/>
      <c r="D2" s="5" t="s">
        <v>107</v>
      </c>
    </row>
    <row r="3" spans="1:4" ht="45" customHeight="1">
      <c r="A3" s="59" t="s">
        <v>108</v>
      </c>
      <c r="B3" s="59"/>
      <c r="C3" s="59"/>
      <c r="D3" s="59"/>
    </row>
    <row r="4" spans="1:4" ht="18.75" customHeight="1">
      <c r="A4" s="60" t="str">
        <f>"单位名称："&amp;"中国共产党玉溪市江川区委员会社会工作部"</f>
        <v>单位名称：中国共产党玉溪市江川区委员会社会工作部</v>
      </c>
      <c r="B4" s="60"/>
      <c r="C4" s="6"/>
      <c r="D4" s="5" t="s">
        <v>2</v>
      </c>
    </row>
    <row r="5" spans="1:4" ht="22.5" customHeight="1">
      <c r="A5" s="61" t="s">
        <v>3</v>
      </c>
      <c r="B5" s="61"/>
      <c r="C5" s="61" t="s">
        <v>4</v>
      </c>
      <c r="D5" s="61"/>
    </row>
    <row r="6" spans="1:4" ht="18.75" customHeight="1">
      <c r="A6" s="61" t="s">
        <v>5</v>
      </c>
      <c r="B6" s="61" t="s">
        <v>6</v>
      </c>
      <c r="C6" s="61" t="s">
        <v>109</v>
      </c>
      <c r="D6" s="61" t="s">
        <v>6</v>
      </c>
    </row>
    <row r="7" spans="1:4" ht="18.75" customHeight="1">
      <c r="A7" s="61"/>
      <c r="B7" s="61"/>
      <c r="C7" s="61"/>
      <c r="D7" s="61"/>
    </row>
    <row r="8" spans="1:4" ht="22.5" customHeight="1">
      <c r="A8" s="8" t="s">
        <v>110</v>
      </c>
      <c r="B8" s="1">
        <v>2015725.34</v>
      </c>
      <c r="C8" s="8" t="s">
        <v>111</v>
      </c>
      <c r="D8" s="1">
        <v>2015725.34</v>
      </c>
    </row>
    <row r="9" spans="1:4" ht="22.5" customHeight="1">
      <c r="A9" s="8" t="s">
        <v>112</v>
      </c>
      <c r="B9" s="1">
        <v>2015725.34</v>
      </c>
      <c r="C9" s="8" t="str">
        <f>"（"&amp;"一"&amp;"）"&amp;"一般公共服务支出"</f>
        <v>（一）一般公共服务支出</v>
      </c>
      <c r="D9" s="1">
        <v>1256898</v>
      </c>
    </row>
    <row r="10" spans="1:4" ht="22.5" customHeight="1">
      <c r="A10" s="8" t="s">
        <v>113</v>
      </c>
      <c r="B10" s="1"/>
      <c r="C10" s="8" t="str">
        <f>"（"&amp;"二"&amp;"）"&amp;"社会保障和就业支出"</f>
        <v>（二）社会保障和就业支出</v>
      </c>
      <c r="D10" s="1">
        <v>566283.28</v>
      </c>
    </row>
    <row r="11" spans="1:4" ht="22.5" customHeight="1">
      <c r="A11" s="8" t="s">
        <v>114</v>
      </c>
      <c r="B11" s="1"/>
      <c r="C11" s="8" t="str">
        <f>"（"&amp;"三"&amp;"）"&amp;"卫生健康支出"</f>
        <v>（三）卫生健康支出</v>
      </c>
      <c r="D11" s="1">
        <v>87496.06</v>
      </c>
    </row>
    <row r="12" spans="1:4" ht="22.5" customHeight="1">
      <c r="A12" s="8" t="s">
        <v>115</v>
      </c>
      <c r="B12" s="1"/>
      <c r="C12" s="8" t="str">
        <f>"（"&amp;"四"&amp;"）"&amp;"住房保障支出"</f>
        <v>（四）住房保障支出</v>
      </c>
      <c r="D12" s="1">
        <v>105048</v>
      </c>
    </row>
    <row r="13" spans="1:4" ht="22.5" customHeight="1">
      <c r="A13" s="8" t="s">
        <v>112</v>
      </c>
      <c r="B13" s="1"/>
      <c r="C13" s="8"/>
      <c r="D13" s="1"/>
    </row>
    <row r="14" spans="1:4" ht="22.5" customHeight="1">
      <c r="A14" s="8" t="s">
        <v>113</v>
      </c>
      <c r="B14" s="1"/>
      <c r="C14" s="8"/>
      <c r="D14" s="1"/>
    </row>
    <row r="15" spans="1:4" ht="22.5" customHeight="1">
      <c r="A15" s="8" t="s">
        <v>114</v>
      </c>
      <c r="B15" s="1"/>
      <c r="C15" s="8"/>
      <c r="D15" s="1"/>
    </row>
    <row r="16" spans="1:4" ht="22.5" customHeight="1">
      <c r="A16" s="10"/>
      <c r="B16" s="1"/>
      <c r="C16" s="8" t="s">
        <v>116</v>
      </c>
      <c r="D16" s="1"/>
    </row>
    <row r="17" spans="1:4" ht="22.5" customHeight="1">
      <c r="A17" s="12" t="s">
        <v>117</v>
      </c>
      <c r="B17" s="13">
        <v>2015725.34</v>
      </c>
      <c r="C17" s="11" t="s">
        <v>118</v>
      </c>
      <c r="D17" s="13">
        <v>2015725.34</v>
      </c>
    </row>
  </sheetData>
  <mergeCells count="8">
    <mergeCell ref="A3:D3"/>
    <mergeCell ref="A4:B4"/>
    <mergeCell ref="A5:B5"/>
    <mergeCell ref="C5:D5"/>
    <mergeCell ref="A6:A7"/>
    <mergeCell ref="B6:B7"/>
    <mergeCell ref="C6:C7"/>
    <mergeCell ref="D6:D7"/>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612D9-E548-ECC8-0B28-48BDFBACDE1E}">
  <sheetPr>
    <outlinePr summaryRight="0"/>
  </sheetPr>
  <dimension ref="A1:G25"/>
  <sheetViews>
    <sheetView showZeros="0" workbookViewId="0">
      <pane ySplit="1" topLeftCell="A2" activePane="bottomLeft" state="frozen"/>
      <selection pane="bottomLeft"/>
    </sheetView>
  </sheetViews>
  <sheetFormatPr defaultColWidth="8.875" defaultRowHeight="15" customHeight="1"/>
  <cols>
    <col min="1" max="1" width="21.375" customWidth="1"/>
    <col min="2" max="2" width="28.625" customWidth="1"/>
    <col min="3" max="7" width="21.375" customWidth="1"/>
  </cols>
  <sheetData>
    <row r="1" spans="1:7" ht="15" customHeight="1">
      <c r="A1" s="3"/>
      <c r="B1" s="3"/>
      <c r="C1" s="3"/>
      <c r="D1" s="3"/>
      <c r="E1" s="3"/>
      <c r="F1" s="3"/>
      <c r="G1" s="3"/>
    </row>
    <row r="2" spans="1:7" ht="18.75" customHeight="1">
      <c r="A2" s="4"/>
      <c r="B2" s="4"/>
      <c r="C2" s="4"/>
      <c r="D2" s="4"/>
      <c r="E2" s="4"/>
      <c r="F2" s="4"/>
      <c r="G2" s="26" t="s">
        <v>119</v>
      </c>
    </row>
    <row r="3" spans="1:7" ht="37.5" customHeight="1">
      <c r="A3" s="59" t="s">
        <v>120</v>
      </c>
      <c r="B3" s="59"/>
      <c r="C3" s="59"/>
      <c r="D3" s="59"/>
      <c r="E3" s="59"/>
      <c r="F3" s="59"/>
      <c r="G3" s="59"/>
    </row>
    <row r="4" spans="1:7" ht="18.75" customHeight="1">
      <c r="A4" s="71" t="str">
        <f>"单位名称："&amp;"中国共产党玉溪市江川区委员会社会工作部"</f>
        <v>单位名称：中国共产党玉溪市江川区委员会社会工作部</v>
      </c>
      <c r="B4" s="71"/>
      <c r="C4" s="71"/>
      <c r="D4" s="27"/>
      <c r="E4" s="27"/>
      <c r="F4" s="27"/>
      <c r="G4" s="28" t="s">
        <v>29</v>
      </c>
    </row>
    <row r="5" spans="1:7" ht="18.75" customHeight="1">
      <c r="A5" s="68" t="s">
        <v>121</v>
      </c>
      <c r="B5" s="68" t="s">
        <v>61</v>
      </c>
      <c r="C5" s="69" t="s">
        <v>32</v>
      </c>
      <c r="D5" s="69" t="s">
        <v>64</v>
      </c>
      <c r="E5" s="69"/>
      <c r="F5" s="69"/>
      <c r="G5" s="68" t="s">
        <v>65</v>
      </c>
    </row>
    <row r="6" spans="1:7" ht="18.75" customHeight="1">
      <c r="A6" s="18" t="s">
        <v>60</v>
      </c>
      <c r="B6" s="18" t="s">
        <v>61</v>
      </c>
      <c r="C6" s="69"/>
      <c r="D6" s="24" t="s">
        <v>34</v>
      </c>
      <c r="E6" s="24" t="s">
        <v>122</v>
      </c>
      <c r="F6" s="24" t="s">
        <v>123</v>
      </c>
      <c r="G6" s="68"/>
    </row>
    <row r="7" spans="1:7" ht="18.75" customHeight="1">
      <c r="A7" s="21" t="s">
        <v>46</v>
      </c>
      <c r="B7" s="21" t="s">
        <v>47</v>
      </c>
      <c r="C7" s="21" t="s">
        <v>48</v>
      </c>
      <c r="D7" s="21" t="s">
        <v>49</v>
      </c>
      <c r="E7" s="21" t="s">
        <v>50</v>
      </c>
      <c r="F7" s="21" t="s">
        <v>51</v>
      </c>
      <c r="G7" s="21" t="s">
        <v>52</v>
      </c>
    </row>
    <row r="8" spans="1:7" ht="20.25" customHeight="1">
      <c r="A8" s="22" t="s">
        <v>72</v>
      </c>
      <c r="B8" s="22" t="s">
        <v>73</v>
      </c>
      <c r="C8" s="1">
        <v>1256898</v>
      </c>
      <c r="D8" s="1">
        <v>866898</v>
      </c>
      <c r="E8" s="1">
        <v>769398</v>
      </c>
      <c r="F8" s="1">
        <v>97500</v>
      </c>
      <c r="G8" s="1">
        <v>390000</v>
      </c>
    </row>
    <row r="9" spans="1:7" ht="20.25" customHeight="1">
      <c r="A9" s="23" t="s">
        <v>74</v>
      </c>
      <c r="B9" s="23" t="s">
        <v>75</v>
      </c>
      <c r="C9" s="1">
        <v>1256898</v>
      </c>
      <c r="D9" s="1">
        <v>866898</v>
      </c>
      <c r="E9" s="1">
        <v>769398</v>
      </c>
      <c r="F9" s="1">
        <v>97500</v>
      </c>
      <c r="G9" s="1">
        <v>390000</v>
      </c>
    </row>
    <row r="10" spans="1:7" ht="20.25" customHeight="1">
      <c r="A10" s="25" t="s">
        <v>76</v>
      </c>
      <c r="B10" s="25" t="s">
        <v>77</v>
      </c>
      <c r="C10" s="1">
        <v>866898</v>
      </c>
      <c r="D10" s="1">
        <v>866898</v>
      </c>
      <c r="E10" s="1">
        <v>769398</v>
      </c>
      <c r="F10" s="1">
        <v>97500</v>
      </c>
      <c r="G10" s="1"/>
    </row>
    <row r="11" spans="1:7" ht="20.25" customHeight="1">
      <c r="A11" s="25" t="s">
        <v>78</v>
      </c>
      <c r="B11" s="25" t="s">
        <v>79</v>
      </c>
      <c r="C11" s="1">
        <v>390000</v>
      </c>
      <c r="D11" s="1"/>
      <c r="E11" s="1"/>
      <c r="F11" s="1"/>
      <c r="G11" s="1">
        <v>390000</v>
      </c>
    </row>
    <row r="12" spans="1:7" ht="20.25" customHeight="1">
      <c r="A12" s="22" t="s">
        <v>80</v>
      </c>
      <c r="B12" s="22" t="s">
        <v>81</v>
      </c>
      <c r="C12" s="1">
        <v>566283.28</v>
      </c>
      <c r="D12" s="1">
        <v>107647.67999999999</v>
      </c>
      <c r="E12" s="1">
        <v>107647.67999999999</v>
      </c>
      <c r="F12" s="1"/>
      <c r="G12" s="1">
        <v>458635.6</v>
      </c>
    </row>
    <row r="13" spans="1:7" ht="20.25" customHeight="1">
      <c r="A13" s="23" t="s">
        <v>82</v>
      </c>
      <c r="B13" s="23" t="s">
        <v>83</v>
      </c>
      <c r="C13" s="1">
        <v>107647.67999999999</v>
      </c>
      <c r="D13" s="1">
        <v>107647.67999999999</v>
      </c>
      <c r="E13" s="1">
        <v>107647.67999999999</v>
      </c>
      <c r="F13" s="1"/>
      <c r="G13" s="1"/>
    </row>
    <row r="14" spans="1:7" ht="20.25" customHeight="1">
      <c r="A14" s="25" t="s">
        <v>84</v>
      </c>
      <c r="B14" s="25" t="s">
        <v>85</v>
      </c>
      <c r="C14" s="1">
        <v>107647.67999999999</v>
      </c>
      <c r="D14" s="1">
        <v>107647.67999999999</v>
      </c>
      <c r="E14" s="1">
        <v>107647.67999999999</v>
      </c>
      <c r="F14" s="1"/>
      <c r="G14" s="1"/>
    </row>
    <row r="15" spans="1:7" ht="20.25" customHeight="1">
      <c r="A15" s="23" t="s">
        <v>86</v>
      </c>
      <c r="B15" s="23" t="s">
        <v>87</v>
      </c>
      <c r="C15" s="1">
        <v>458635.6</v>
      </c>
      <c r="D15" s="1"/>
      <c r="E15" s="1"/>
      <c r="F15" s="1"/>
      <c r="G15" s="1">
        <v>458635.6</v>
      </c>
    </row>
    <row r="16" spans="1:7" ht="20.25" customHeight="1">
      <c r="A16" s="25" t="s">
        <v>88</v>
      </c>
      <c r="B16" s="25" t="s">
        <v>89</v>
      </c>
      <c r="C16" s="1">
        <v>458635.6</v>
      </c>
      <c r="D16" s="1"/>
      <c r="E16" s="1"/>
      <c r="F16" s="1"/>
      <c r="G16" s="1">
        <v>458635.6</v>
      </c>
    </row>
    <row r="17" spans="1:7" ht="20.25" customHeight="1">
      <c r="A17" s="22" t="s">
        <v>90</v>
      </c>
      <c r="B17" s="22" t="s">
        <v>91</v>
      </c>
      <c r="C17" s="1">
        <v>87496.06</v>
      </c>
      <c r="D17" s="1">
        <v>87496.06</v>
      </c>
      <c r="E17" s="1">
        <v>87496.06</v>
      </c>
      <c r="F17" s="1"/>
      <c r="G17" s="1"/>
    </row>
    <row r="18" spans="1:7" ht="20.25" customHeight="1">
      <c r="A18" s="23" t="s">
        <v>92</v>
      </c>
      <c r="B18" s="23" t="s">
        <v>93</v>
      </c>
      <c r="C18" s="1">
        <v>87496.06</v>
      </c>
      <c r="D18" s="1">
        <v>87496.06</v>
      </c>
      <c r="E18" s="1">
        <v>87496.06</v>
      </c>
      <c r="F18" s="1"/>
      <c r="G18" s="1"/>
    </row>
    <row r="19" spans="1:7" ht="20.25" customHeight="1">
      <c r="A19" s="25" t="s">
        <v>94</v>
      </c>
      <c r="B19" s="25" t="s">
        <v>95</v>
      </c>
      <c r="C19" s="1">
        <v>55842.23</v>
      </c>
      <c r="D19" s="1">
        <v>55842.23</v>
      </c>
      <c r="E19" s="1">
        <v>55842.23</v>
      </c>
      <c r="F19" s="1"/>
      <c r="G19" s="1"/>
    </row>
    <row r="20" spans="1:7" ht="20.25" customHeight="1">
      <c r="A20" s="25" t="s">
        <v>96</v>
      </c>
      <c r="B20" s="25" t="s">
        <v>97</v>
      </c>
      <c r="C20" s="1">
        <v>26979.200000000001</v>
      </c>
      <c r="D20" s="1">
        <v>26979.200000000001</v>
      </c>
      <c r="E20" s="1">
        <v>26979.200000000001</v>
      </c>
      <c r="F20" s="1"/>
      <c r="G20" s="1"/>
    </row>
    <row r="21" spans="1:7" ht="20.25" customHeight="1">
      <c r="A21" s="25" t="s">
        <v>98</v>
      </c>
      <c r="B21" s="25" t="s">
        <v>99</v>
      </c>
      <c r="C21" s="1">
        <v>4674.63</v>
      </c>
      <c r="D21" s="1">
        <v>4674.63</v>
      </c>
      <c r="E21" s="1">
        <v>4674.63</v>
      </c>
      <c r="F21" s="1"/>
      <c r="G21" s="1"/>
    </row>
    <row r="22" spans="1:7" ht="20.25" customHeight="1">
      <c r="A22" s="22" t="s">
        <v>100</v>
      </c>
      <c r="B22" s="22" t="s">
        <v>101</v>
      </c>
      <c r="C22" s="1">
        <v>105048</v>
      </c>
      <c r="D22" s="1">
        <v>105048</v>
      </c>
      <c r="E22" s="1">
        <v>105048</v>
      </c>
      <c r="F22" s="1"/>
      <c r="G22" s="1"/>
    </row>
    <row r="23" spans="1:7" ht="20.25" customHeight="1">
      <c r="A23" s="23" t="s">
        <v>102</v>
      </c>
      <c r="B23" s="23" t="s">
        <v>103</v>
      </c>
      <c r="C23" s="1">
        <v>105048</v>
      </c>
      <c r="D23" s="1">
        <v>105048</v>
      </c>
      <c r="E23" s="1">
        <v>105048</v>
      </c>
      <c r="F23" s="1"/>
      <c r="G23" s="1"/>
    </row>
    <row r="24" spans="1:7" ht="20.25" customHeight="1">
      <c r="A24" s="25" t="s">
        <v>104</v>
      </c>
      <c r="B24" s="25" t="s">
        <v>105</v>
      </c>
      <c r="C24" s="1">
        <v>105048</v>
      </c>
      <c r="D24" s="1">
        <v>105048</v>
      </c>
      <c r="E24" s="1">
        <v>105048</v>
      </c>
      <c r="F24" s="1"/>
      <c r="G24" s="1"/>
    </row>
    <row r="25" spans="1:7" ht="20.25" customHeight="1">
      <c r="A25" s="67" t="s">
        <v>106</v>
      </c>
      <c r="B25" s="67"/>
      <c r="C25" s="9">
        <v>2015725.34</v>
      </c>
      <c r="D25" s="9">
        <v>1167089.74</v>
      </c>
      <c r="E25" s="9">
        <v>1069589.74</v>
      </c>
      <c r="F25" s="9">
        <v>97500</v>
      </c>
      <c r="G25" s="9">
        <v>848635.6</v>
      </c>
    </row>
  </sheetData>
  <mergeCells count="7">
    <mergeCell ref="A3:G3"/>
    <mergeCell ref="C5:C6"/>
    <mergeCell ref="D5:F5"/>
    <mergeCell ref="G5:G6"/>
    <mergeCell ref="A25:B25"/>
    <mergeCell ref="A5:B5"/>
    <mergeCell ref="A4:C4"/>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66D08-056C-57FB-9598-E2293BC4FB78}">
  <sheetPr>
    <outlinePr summaryRight="0"/>
  </sheetPr>
  <dimension ref="A1:F8"/>
  <sheetViews>
    <sheetView showZeros="0" workbookViewId="0">
      <pane ySplit="1" topLeftCell="A2" activePane="bottomLeft" state="frozen"/>
      <selection pane="bottomLeft"/>
    </sheetView>
  </sheetViews>
  <sheetFormatPr defaultColWidth="8.875" defaultRowHeight="15" customHeight="1"/>
  <cols>
    <col min="1" max="6" width="28.625" customWidth="1"/>
  </cols>
  <sheetData>
    <row r="1" spans="1:6" ht="15" customHeight="1">
      <c r="A1" s="3"/>
      <c r="B1" s="3"/>
      <c r="C1" s="3"/>
      <c r="D1" s="3"/>
      <c r="E1" s="3"/>
      <c r="F1" s="3"/>
    </row>
    <row r="2" spans="1:6" ht="18.75" customHeight="1">
      <c r="A2" s="29"/>
      <c r="B2" s="29"/>
      <c r="C2" s="30"/>
      <c r="D2" s="4"/>
      <c r="E2" s="4"/>
      <c r="F2" s="31" t="s">
        <v>124</v>
      </c>
    </row>
    <row r="3" spans="1:6" ht="41.25" customHeight="1">
      <c r="A3" s="72" t="s">
        <v>125</v>
      </c>
      <c r="B3" s="72"/>
      <c r="C3" s="72"/>
      <c r="D3" s="72"/>
      <c r="E3" s="72"/>
      <c r="F3" s="72"/>
    </row>
    <row r="4" spans="1:6" ht="18.75" customHeight="1">
      <c r="A4" s="60" t="str">
        <f>"单位名称："&amp;"中国共产党玉溪市江川区委员会社会工作部"</f>
        <v>单位名称：中国共产党玉溪市江川区委员会社会工作部</v>
      </c>
      <c r="B4" s="60"/>
      <c r="C4" s="60"/>
      <c r="D4" s="32"/>
      <c r="E4" s="4"/>
      <c r="F4" s="31" t="s">
        <v>29</v>
      </c>
    </row>
    <row r="5" spans="1:6" ht="18.75" customHeight="1">
      <c r="A5" s="68" t="s">
        <v>126</v>
      </c>
      <c r="B5" s="69" t="s">
        <v>127</v>
      </c>
      <c r="C5" s="69" t="s">
        <v>128</v>
      </c>
      <c r="D5" s="69"/>
      <c r="E5" s="69"/>
      <c r="F5" s="69" t="s">
        <v>129</v>
      </c>
    </row>
    <row r="6" spans="1:6" ht="18.75" customHeight="1">
      <c r="A6" s="68"/>
      <c r="B6" s="69"/>
      <c r="C6" s="24" t="s">
        <v>34</v>
      </c>
      <c r="D6" s="24" t="s">
        <v>130</v>
      </c>
      <c r="E6" s="24" t="s">
        <v>131</v>
      </c>
      <c r="F6" s="69"/>
    </row>
    <row r="7" spans="1:6" ht="18.75" customHeight="1">
      <c r="A7" s="33">
        <v>1</v>
      </c>
      <c r="B7" s="34">
        <v>2</v>
      </c>
      <c r="C7" s="33">
        <v>3</v>
      </c>
      <c r="D7" s="33">
        <v>4</v>
      </c>
      <c r="E7" s="33">
        <v>5</v>
      </c>
      <c r="F7" s="33">
        <v>6</v>
      </c>
    </row>
    <row r="8" spans="1:6" ht="20.25" customHeight="1">
      <c r="A8" s="1">
        <v>3840</v>
      </c>
      <c r="B8" s="1"/>
      <c r="C8" s="1"/>
      <c r="D8" s="1"/>
      <c r="E8" s="1"/>
      <c r="F8" s="1">
        <v>3840</v>
      </c>
    </row>
  </sheetData>
  <mergeCells count="6">
    <mergeCell ref="A3:F3"/>
    <mergeCell ref="A5:A6"/>
    <mergeCell ref="B5:B6"/>
    <mergeCell ref="C5:E5"/>
    <mergeCell ref="F5:F6"/>
    <mergeCell ref="A4:C4"/>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42238-CA5D-7D08-73C8-73D99887E6F8}">
  <sheetPr>
    <outlinePr summaryRight="0"/>
  </sheetPr>
  <dimension ref="A1:W34"/>
  <sheetViews>
    <sheetView showZeros="0" topLeftCell="M1" workbookViewId="0">
      <pane ySplit="1" topLeftCell="A2" activePane="bottomLeft" state="frozen"/>
      <selection pane="bottomLeft"/>
    </sheetView>
  </sheetViews>
  <sheetFormatPr defaultColWidth="8.875" defaultRowHeight="15" customHeight="1"/>
  <cols>
    <col min="1" max="7" width="28.625" customWidth="1"/>
    <col min="8" max="23" width="14.25" customWidth="1"/>
  </cols>
  <sheetData>
    <row r="1" spans="1:23" ht="15" customHeight="1">
      <c r="A1" s="3"/>
      <c r="B1" s="3"/>
      <c r="C1" s="3"/>
      <c r="D1" s="3"/>
      <c r="E1" s="3"/>
      <c r="F1" s="3"/>
      <c r="G1" s="3"/>
      <c r="H1" s="3"/>
      <c r="I1" s="3"/>
      <c r="J1" s="3"/>
      <c r="K1" s="3"/>
      <c r="L1" s="3"/>
      <c r="M1" s="3"/>
      <c r="N1" s="3"/>
      <c r="O1" s="3"/>
      <c r="P1" s="3"/>
      <c r="Q1" s="3"/>
      <c r="R1" s="3"/>
      <c r="S1" s="3"/>
      <c r="T1" s="3"/>
      <c r="U1" s="3"/>
      <c r="V1" s="3"/>
      <c r="W1" s="3"/>
    </row>
    <row r="2" spans="1:23" ht="18.75" customHeight="1">
      <c r="A2" s="4"/>
      <c r="B2" s="4"/>
      <c r="C2" s="4"/>
      <c r="D2" s="4"/>
      <c r="E2" s="4"/>
      <c r="F2" s="4"/>
      <c r="G2" s="4"/>
      <c r="H2" s="4"/>
      <c r="I2" s="4"/>
      <c r="J2" s="4"/>
      <c r="K2" s="4"/>
      <c r="L2" s="16"/>
      <c r="M2" s="16"/>
      <c r="N2" s="16"/>
      <c r="O2" s="16"/>
      <c r="P2" s="16"/>
      <c r="Q2" s="16"/>
      <c r="R2" s="16"/>
      <c r="S2" s="16"/>
      <c r="T2" s="16"/>
      <c r="U2" s="16"/>
      <c r="V2" s="16"/>
      <c r="W2" s="16" t="s">
        <v>132</v>
      </c>
    </row>
    <row r="3" spans="1:23" ht="45" customHeight="1">
      <c r="A3" s="59" t="s">
        <v>133</v>
      </c>
      <c r="B3" s="59"/>
      <c r="C3" s="59"/>
      <c r="D3" s="59"/>
      <c r="E3" s="59"/>
      <c r="F3" s="59"/>
      <c r="G3" s="59"/>
      <c r="H3" s="59"/>
      <c r="I3" s="59"/>
      <c r="J3" s="59"/>
      <c r="K3" s="59"/>
      <c r="L3" s="70"/>
      <c r="M3" s="70"/>
      <c r="N3" s="70"/>
      <c r="O3" s="70"/>
      <c r="P3" s="70"/>
      <c r="Q3" s="70"/>
      <c r="R3" s="70"/>
      <c r="S3" s="70"/>
      <c r="T3" s="70"/>
      <c r="U3" s="70"/>
      <c r="V3" s="70"/>
      <c r="W3" s="70"/>
    </row>
    <row r="4" spans="1:23" ht="18.75" customHeight="1">
      <c r="A4" s="60" t="str">
        <f>"单位名称："&amp;"中国共产党玉溪市江川区委员会社会工作部"</f>
        <v>单位名称：中国共产党玉溪市江川区委员会社会工作部</v>
      </c>
      <c r="B4" s="60"/>
      <c r="C4" s="60"/>
      <c r="D4" s="60"/>
      <c r="E4" s="60"/>
      <c r="F4" s="60"/>
      <c r="G4" s="60"/>
      <c r="H4" s="17"/>
      <c r="I4" s="17"/>
      <c r="J4" s="17"/>
      <c r="K4" s="17"/>
      <c r="L4" s="5"/>
      <c r="M4" s="5"/>
      <c r="N4" s="5"/>
      <c r="O4" s="5"/>
      <c r="P4" s="5"/>
      <c r="Q4" s="5"/>
      <c r="R4" s="5"/>
      <c r="S4" s="5"/>
      <c r="T4" s="5"/>
      <c r="U4" s="5"/>
      <c r="V4" s="5"/>
      <c r="W4" s="5" t="s">
        <v>29</v>
      </c>
    </row>
    <row r="5" spans="1:23" ht="18.75" customHeight="1">
      <c r="A5" s="73" t="s">
        <v>134</v>
      </c>
      <c r="B5" s="73" t="s">
        <v>135</v>
      </c>
      <c r="C5" s="73" t="s">
        <v>136</v>
      </c>
      <c r="D5" s="73" t="s">
        <v>137</v>
      </c>
      <c r="E5" s="73" t="s">
        <v>138</v>
      </c>
      <c r="F5" s="73" t="s">
        <v>139</v>
      </c>
      <c r="G5" s="73" t="s">
        <v>140</v>
      </c>
      <c r="H5" s="74" t="s">
        <v>32</v>
      </c>
      <c r="I5" s="74" t="s">
        <v>141</v>
      </c>
      <c r="J5" s="73"/>
      <c r="K5" s="73"/>
      <c r="L5" s="73"/>
      <c r="M5" s="73"/>
      <c r="N5" s="73" t="s">
        <v>142</v>
      </c>
      <c r="O5" s="73"/>
      <c r="P5" s="73"/>
      <c r="Q5" s="73" t="s">
        <v>38</v>
      </c>
      <c r="R5" s="73" t="s">
        <v>63</v>
      </c>
      <c r="S5" s="73"/>
      <c r="T5" s="73"/>
      <c r="U5" s="73"/>
      <c r="V5" s="73"/>
      <c r="W5" s="73"/>
    </row>
    <row r="6" spans="1:23" ht="18.75" customHeight="1">
      <c r="A6" s="73"/>
      <c r="B6" s="73"/>
      <c r="C6" s="73"/>
      <c r="D6" s="73"/>
      <c r="E6" s="73"/>
      <c r="F6" s="73"/>
      <c r="G6" s="73"/>
      <c r="H6" s="74" t="s">
        <v>143</v>
      </c>
      <c r="I6" s="74" t="s">
        <v>144</v>
      </c>
      <c r="J6" s="73" t="s">
        <v>36</v>
      </c>
      <c r="K6" s="73" t="s">
        <v>37</v>
      </c>
      <c r="L6" s="73"/>
      <c r="M6" s="73"/>
      <c r="N6" s="73" t="s">
        <v>142</v>
      </c>
      <c r="O6" s="73" t="s">
        <v>36</v>
      </c>
      <c r="P6" s="73" t="s">
        <v>37</v>
      </c>
      <c r="Q6" s="73" t="s">
        <v>38</v>
      </c>
      <c r="R6" s="73" t="s">
        <v>63</v>
      </c>
      <c r="S6" s="73" t="s">
        <v>41</v>
      </c>
      <c r="T6" s="73" t="s">
        <v>42</v>
      </c>
      <c r="U6" s="73" t="s">
        <v>43</v>
      </c>
      <c r="V6" s="73" t="s">
        <v>44</v>
      </c>
      <c r="W6" s="73" t="s">
        <v>45</v>
      </c>
    </row>
    <row r="7" spans="1:23" ht="18.75" customHeight="1">
      <c r="A7" s="73"/>
      <c r="B7" s="73"/>
      <c r="C7" s="73"/>
      <c r="D7" s="73"/>
      <c r="E7" s="73"/>
      <c r="F7" s="73"/>
      <c r="G7" s="73"/>
      <c r="H7" s="74"/>
      <c r="I7" s="74" t="s">
        <v>145</v>
      </c>
      <c r="J7" s="73" t="s">
        <v>146</v>
      </c>
      <c r="K7" s="73" t="s">
        <v>147</v>
      </c>
      <c r="L7" s="73" t="s">
        <v>148</v>
      </c>
      <c r="M7" s="73" t="s">
        <v>149</v>
      </c>
      <c r="N7" s="73" t="s">
        <v>35</v>
      </c>
      <c r="O7" s="73" t="s">
        <v>36</v>
      </c>
      <c r="P7" s="73" t="s">
        <v>37</v>
      </c>
      <c r="Q7" s="73"/>
      <c r="R7" s="73" t="s">
        <v>34</v>
      </c>
      <c r="S7" s="73" t="s">
        <v>41</v>
      </c>
      <c r="T7" s="73" t="s">
        <v>42</v>
      </c>
      <c r="U7" s="73" t="s">
        <v>43</v>
      </c>
      <c r="V7" s="73" t="s">
        <v>44</v>
      </c>
      <c r="W7" s="73" t="s">
        <v>45</v>
      </c>
    </row>
    <row r="8" spans="1:23" ht="22.7" customHeight="1">
      <c r="A8" s="73"/>
      <c r="B8" s="73"/>
      <c r="C8" s="73"/>
      <c r="D8" s="73"/>
      <c r="E8" s="73"/>
      <c r="F8" s="73"/>
      <c r="G8" s="73"/>
      <c r="H8" s="74"/>
      <c r="I8" s="74" t="s">
        <v>34</v>
      </c>
      <c r="J8" s="73"/>
      <c r="K8" s="73"/>
      <c r="L8" s="73"/>
      <c r="M8" s="73"/>
      <c r="N8" s="73"/>
      <c r="O8" s="73"/>
      <c r="P8" s="73"/>
      <c r="Q8" s="73"/>
      <c r="R8" s="73"/>
      <c r="S8" s="73"/>
      <c r="T8" s="73"/>
      <c r="U8" s="73"/>
      <c r="V8" s="73"/>
      <c r="W8" s="73"/>
    </row>
    <row r="9" spans="1:23" ht="18.75" customHeight="1">
      <c r="A9" s="35" t="s">
        <v>46</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row>
    <row r="10" spans="1:23" ht="18.75" customHeight="1">
      <c r="A10" s="36" t="s">
        <v>56</v>
      </c>
      <c r="B10" s="36"/>
      <c r="C10" s="37"/>
      <c r="D10" s="36"/>
      <c r="E10" s="36"/>
      <c r="F10" s="36"/>
      <c r="G10" s="36"/>
      <c r="H10" s="1">
        <v>1167089.74</v>
      </c>
      <c r="I10" s="1">
        <v>1167089.74</v>
      </c>
      <c r="J10" s="1"/>
      <c r="K10" s="1"/>
      <c r="L10" s="1">
        <v>1167089.74</v>
      </c>
      <c r="M10" s="1"/>
      <c r="N10" s="1"/>
      <c r="O10" s="1"/>
      <c r="P10" s="1"/>
      <c r="Q10" s="1"/>
      <c r="R10" s="1"/>
      <c r="S10" s="1"/>
      <c r="T10" s="1"/>
      <c r="U10" s="1"/>
      <c r="V10" s="1"/>
      <c r="W10" s="1"/>
    </row>
    <row r="11" spans="1:23" ht="18.75" customHeight="1">
      <c r="A11" s="38" t="s">
        <v>56</v>
      </c>
      <c r="B11" s="36" t="s">
        <v>150</v>
      </c>
      <c r="C11" s="37" t="s">
        <v>151</v>
      </c>
      <c r="D11" s="36" t="s">
        <v>76</v>
      </c>
      <c r="E11" s="36" t="s">
        <v>77</v>
      </c>
      <c r="F11" s="36" t="s">
        <v>152</v>
      </c>
      <c r="G11" s="36" t="s">
        <v>153</v>
      </c>
      <c r="H11" s="1">
        <v>257112</v>
      </c>
      <c r="I11" s="1">
        <v>257112</v>
      </c>
      <c r="J11" s="1"/>
      <c r="K11" s="1"/>
      <c r="L11" s="1">
        <v>257112</v>
      </c>
      <c r="M11" s="1"/>
      <c r="N11" s="1"/>
      <c r="O11" s="1"/>
      <c r="P11" s="2"/>
      <c r="Q11" s="1"/>
      <c r="R11" s="1"/>
      <c r="S11" s="1"/>
      <c r="T11" s="1"/>
      <c r="U11" s="1"/>
      <c r="V11" s="1"/>
      <c r="W11" s="1"/>
    </row>
    <row r="12" spans="1:23" ht="18.75" customHeight="1">
      <c r="A12" s="38" t="s">
        <v>56</v>
      </c>
      <c r="B12" s="36" t="s">
        <v>150</v>
      </c>
      <c r="C12" s="37" t="s">
        <v>151</v>
      </c>
      <c r="D12" s="36" t="s">
        <v>76</v>
      </c>
      <c r="E12" s="36" t="s">
        <v>77</v>
      </c>
      <c r="F12" s="36" t="s">
        <v>154</v>
      </c>
      <c r="G12" s="36" t="s">
        <v>155</v>
      </c>
      <c r="H12" s="1">
        <v>370944</v>
      </c>
      <c r="I12" s="1">
        <v>370944</v>
      </c>
      <c r="J12" s="1"/>
      <c r="K12" s="1"/>
      <c r="L12" s="1">
        <v>370944</v>
      </c>
      <c r="M12" s="1"/>
      <c r="N12" s="1"/>
      <c r="O12" s="1"/>
      <c r="P12" s="2"/>
      <c r="Q12" s="1"/>
      <c r="R12" s="1"/>
      <c r="S12" s="1"/>
      <c r="T12" s="1"/>
      <c r="U12" s="1"/>
      <c r="V12" s="1"/>
      <c r="W12" s="1"/>
    </row>
    <row r="13" spans="1:23" ht="18.75" customHeight="1">
      <c r="A13" s="38" t="s">
        <v>56</v>
      </c>
      <c r="B13" s="36" t="s">
        <v>150</v>
      </c>
      <c r="C13" s="37" t="s">
        <v>151</v>
      </c>
      <c r="D13" s="36" t="s">
        <v>76</v>
      </c>
      <c r="E13" s="36" t="s">
        <v>77</v>
      </c>
      <c r="F13" s="36" t="s">
        <v>154</v>
      </c>
      <c r="G13" s="36" t="s">
        <v>155</v>
      </c>
      <c r="H13" s="1">
        <v>12000</v>
      </c>
      <c r="I13" s="1">
        <v>12000</v>
      </c>
      <c r="J13" s="1"/>
      <c r="K13" s="1"/>
      <c r="L13" s="1">
        <v>12000</v>
      </c>
      <c r="M13" s="1"/>
      <c r="N13" s="1"/>
      <c r="O13" s="1"/>
      <c r="P13" s="2"/>
      <c r="Q13" s="1"/>
      <c r="R13" s="1"/>
      <c r="S13" s="1"/>
      <c r="T13" s="1"/>
      <c r="U13" s="1"/>
      <c r="V13" s="1"/>
      <c r="W13" s="1"/>
    </row>
    <row r="14" spans="1:23" ht="18.75" customHeight="1">
      <c r="A14" s="38" t="s">
        <v>56</v>
      </c>
      <c r="B14" s="36" t="s">
        <v>150</v>
      </c>
      <c r="C14" s="37" t="s">
        <v>151</v>
      </c>
      <c r="D14" s="36" t="s">
        <v>76</v>
      </c>
      <c r="E14" s="36" t="s">
        <v>77</v>
      </c>
      <c r="F14" s="36" t="s">
        <v>156</v>
      </c>
      <c r="G14" s="36" t="s">
        <v>157</v>
      </c>
      <c r="H14" s="1">
        <v>21426</v>
      </c>
      <c r="I14" s="1">
        <v>21426</v>
      </c>
      <c r="J14" s="1"/>
      <c r="K14" s="1"/>
      <c r="L14" s="1">
        <v>21426</v>
      </c>
      <c r="M14" s="1"/>
      <c r="N14" s="1"/>
      <c r="O14" s="1"/>
      <c r="P14" s="2"/>
      <c r="Q14" s="1"/>
      <c r="R14" s="1"/>
      <c r="S14" s="1"/>
      <c r="T14" s="1"/>
      <c r="U14" s="1"/>
      <c r="V14" s="1"/>
      <c r="W14" s="1"/>
    </row>
    <row r="15" spans="1:23" ht="18.75" customHeight="1">
      <c r="A15" s="38" t="s">
        <v>56</v>
      </c>
      <c r="B15" s="36" t="s">
        <v>158</v>
      </c>
      <c r="C15" s="37" t="s">
        <v>159</v>
      </c>
      <c r="D15" s="36" t="s">
        <v>84</v>
      </c>
      <c r="E15" s="36" t="s">
        <v>85</v>
      </c>
      <c r="F15" s="36" t="s">
        <v>160</v>
      </c>
      <c r="G15" s="36" t="s">
        <v>161</v>
      </c>
      <c r="H15" s="1">
        <v>107647.67999999999</v>
      </c>
      <c r="I15" s="1">
        <v>107647.67999999999</v>
      </c>
      <c r="J15" s="1"/>
      <c r="K15" s="1"/>
      <c r="L15" s="1">
        <v>107647.67999999999</v>
      </c>
      <c r="M15" s="1"/>
      <c r="N15" s="1"/>
      <c r="O15" s="1"/>
      <c r="P15" s="2"/>
      <c r="Q15" s="1"/>
      <c r="R15" s="1"/>
      <c r="S15" s="1"/>
      <c r="T15" s="1"/>
      <c r="U15" s="1"/>
      <c r="V15" s="1"/>
      <c r="W15" s="1"/>
    </row>
    <row r="16" spans="1:23" ht="18.75" customHeight="1">
      <c r="A16" s="38" t="s">
        <v>56</v>
      </c>
      <c r="B16" s="36" t="s">
        <v>158</v>
      </c>
      <c r="C16" s="37" t="s">
        <v>159</v>
      </c>
      <c r="D16" s="36" t="s">
        <v>94</v>
      </c>
      <c r="E16" s="36" t="s">
        <v>95</v>
      </c>
      <c r="F16" s="36" t="s">
        <v>162</v>
      </c>
      <c r="G16" s="36" t="s">
        <v>163</v>
      </c>
      <c r="H16" s="1">
        <v>55842.23</v>
      </c>
      <c r="I16" s="1">
        <v>55842.23</v>
      </c>
      <c r="J16" s="1"/>
      <c r="K16" s="1"/>
      <c r="L16" s="1">
        <v>55842.23</v>
      </c>
      <c r="M16" s="1"/>
      <c r="N16" s="1"/>
      <c r="O16" s="1"/>
      <c r="P16" s="2"/>
      <c r="Q16" s="1"/>
      <c r="R16" s="1"/>
      <c r="S16" s="1"/>
      <c r="T16" s="1"/>
      <c r="U16" s="1"/>
      <c r="V16" s="1"/>
      <c r="W16" s="1"/>
    </row>
    <row r="17" spans="1:23" ht="18.75" customHeight="1">
      <c r="A17" s="38" t="s">
        <v>56</v>
      </c>
      <c r="B17" s="36" t="s">
        <v>158</v>
      </c>
      <c r="C17" s="37" t="s">
        <v>159</v>
      </c>
      <c r="D17" s="36" t="s">
        <v>96</v>
      </c>
      <c r="E17" s="36" t="s">
        <v>97</v>
      </c>
      <c r="F17" s="36" t="s">
        <v>164</v>
      </c>
      <c r="G17" s="36" t="s">
        <v>165</v>
      </c>
      <c r="H17" s="1">
        <v>26979.200000000001</v>
      </c>
      <c r="I17" s="1">
        <v>26979.200000000001</v>
      </c>
      <c r="J17" s="1"/>
      <c r="K17" s="1"/>
      <c r="L17" s="1">
        <v>26979.200000000001</v>
      </c>
      <c r="M17" s="1"/>
      <c r="N17" s="1"/>
      <c r="O17" s="1"/>
      <c r="P17" s="2"/>
      <c r="Q17" s="1"/>
      <c r="R17" s="1"/>
      <c r="S17" s="1"/>
      <c r="T17" s="1"/>
      <c r="U17" s="1"/>
      <c r="V17" s="1"/>
      <c r="W17" s="1"/>
    </row>
    <row r="18" spans="1:23" ht="18.75" customHeight="1">
      <c r="A18" s="38" t="s">
        <v>56</v>
      </c>
      <c r="B18" s="36" t="s">
        <v>158</v>
      </c>
      <c r="C18" s="37" t="s">
        <v>159</v>
      </c>
      <c r="D18" s="36" t="s">
        <v>98</v>
      </c>
      <c r="E18" s="36" t="s">
        <v>99</v>
      </c>
      <c r="F18" s="36" t="s">
        <v>166</v>
      </c>
      <c r="G18" s="36" t="s">
        <v>167</v>
      </c>
      <c r="H18" s="1">
        <v>2118</v>
      </c>
      <c r="I18" s="1">
        <v>2118</v>
      </c>
      <c r="J18" s="1"/>
      <c r="K18" s="1"/>
      <c r="L18" s="1">
        <v>2118</v>
      </c>
      <c r="M18" s="1"/>
      <c r="N18" s="1"/>
      <c r="O18" s="1"/>
      <c r="P18" s="2"/>
      <c r="Q18" s="1"/>
      <c r="R18" s="1"/>
      <c r="S18" s="1"/>
      <c r="T18" s="1"/>
      <c r="U18" s="1"/>
      <c r="V18" s="1"/>
      <c r="W18" s="1"/>
    </row>
    <row r="19" spans="1:23" ht="18.75" customHeight="1">
      <c r="A19" s="38" t="s">
        <v>56</v>
      </c>
      <c r="B19" s="36" t="s">
        <v>158</v>
      </c>
      <c r="C19" s="37" t="s">
        <v>159</v>
      </c>
      <c r="D19" s="36" t="s">
        <v>98</v>
      </c>
      <c r="E19" s="36" t="s">
        <v>99</v>
      </c>
      <c r="F19" s="36" t="s">
        <v>166</v>
      </c>
      <c r="G19" s="36" t="s">
        <v>167</v>
      </c>
      <c r="H19" s="1">
        <v>2556.63</v>
      </c>
      <c r="I19" s="1">
        <v>2556.63</v>
      </c>
      <c r="J19" s="1"/>
      <c r="K19" s="1"/>
      <c r="L19" s="1">
        <v>2556.63</v>
      </c>
      <c r="M19" s="1"/>
      <c r="N19" s="1"/>
      <c r="O19" s="1"/>
      <c r="P19" s="2"/>
      <c r="Q19" s="1"/>
      <c r="R19" s="1"/>
      <c r="S19" s="1"/>
      <c r="T19" s="1"/>
      <c r="U19" s="1"/>
      <c r="V19" s="1"/>
      <c r="W19" s="1"/>
    </row>
    <row r="20" spans="1:23" ht="18.75" customHeight="1">
      <c r="A20" s="38" t="s">
        <v>56</v>
      </c>
      <c r="B20" s="36" t="s">
        <v>168</v>
      </c>
      <c r="C20" s="37" t="s">
        <v>169</v>
      </c>
      <c r="D20" s="36" t="s">
        <v>76</v>
      </c>
      <c r="E20" s="36" t="s">
        <v>77</v>
      </c>
      <c r="F20" s="36" t="s">
        <v>170</v>
      </c>
      <c r="G20" s="36" t="s">
        <v>169</v>
      </c>
      <c r="H20" s="1">
        <v>4800</v>
      </c>
      <c r="I20" s="1">
        <v>4800</v>
      </c>
      <c r="J20" s="1"/>
      <c r="K20" s="1"/>
      <c r="L20" s="1">
        <v>4800</v>
      </c>
      <c r="M20" s="1"/>
      <c r="N20" s="1"/>
      <c r="O20" s="1"/>
      <c r="P20" s="2"/>
      <c r="Q20" s="1"/>
      <c r="R20" s="1"/>
      <c r="S20" s="1"/>
      <c r="T20" s="1"/>
      <c r="U20" s="1"/>
      <c r="V20" s="1"/>
      <c r="W20" s="1"/>
    </row>
    <row r="21" spans="1:23" ht="18.75" customHeight="1">
      <c r="A21" s="38" t="s">
        <v>56</v>
      </c>
      <c r="B21" s="36" t="s">
        <v>171</v>
      </c>
      <c r="C21" s="37" t="s">
        <v>172</v>
      </c>
      <c r="D21" s="36" t="s">
        <v>76</v>
      </c>
      <c r="E21" s="36" t="s">
        <v>77</v>
      </c>
      <c r="F21" s="36" t="s">
        <v>173</v>
      </c>
      <c r="G21" s="36" t="s">
        <v>172</v>
      </c>
      <c r="H21" s="1">
        <v>2400</v>
      </c>
      <c r="I21" s="1">
        <v>2400</v>
      </c>
      <c r="J21" s="1"/>
      <c r="K21" s="1"/>
      <c r="L21" s="1">
        <v>2400</v>
      </c>
      <c r="M21" s="1"/>
      <c r="N21" s="1"/>
      <c r="O21" s="1"/>
      <c r="P21" s="2"/>
      <c r="Q21" s="1"/>
      <c r="R21" s="1"/>
      <c r="S21" s="1"/>
      <c r="T21" s="1"/>
      <c r="U21" s="1"/>
      <c r="V21" s="1"/>
      <c r="W21" s="1"/>
    </row>
    <row r="22" spans="1:23" ht="18.75" customHeight="1">
      <c r="A22" s="38" t="s">
        <v>56</v>
      </c>
      <c r="B22" s="36" t="s">
        <v>174</v>
      </c>
      <c r="C22" s="37" t="s">
        <v>175</v>
      </c>
      <c r="D22" s="36" t="s">
        <v>76</v>
      </c>
      <c r="E22" s="36" t="s">
        <v>77</v>
      </c>
      <c r="F22" s="36" t="s">
        <v>176</v>
      </c>
      <c r="G22" s="36" t="s">
        <v>177</v>
      </c>
      <c r="H22" s="1">
        <v>10000</v>
      </c>
      <c r="I22" s="1">
        <v>10000</v>
      </c>
      <c r="J22" s="1"/>
      <c r="K22" s="1"/>
      <c r="L22" s="1">
        <v>10000</v>
      </c>
      <c r="M22" s="1"/>
      <c r="N22" s="1"/>
      <c r="O22" s="1"/>
      <c r="P22" s="2"/>
      <c r="Q22" s="1"/>
      <c r="R22" s="1"/>
      <c r="S22" s="1"/>
      <c r="T22" s="1"/>
      <c r="U22" s="1"/>
      <c r="V22" s="1"/>
      <c r="W22" s="1"/>
    </row>
    <row r="23" spans="1:23" ht="18.75" customHeight="1">
      <c r="A23" s="38" t="s">
        <v>56</v>
      </c>
      <c r="B23" s="36" t="s">
        <v>174</v>
      </c>
      <c r="C23" s="37" t="s">
        <v>175</v>
      </c>
      <c r="D23" s="36" t="s">
        <v>76</v>
      </c>
      <c r="E23" s="36" t="s">
        <v>77</v>
      </c>
      <c r="F23" s="36" t="s">
        <v>178</v>
      </c>
      <c r="G23" s="36" t="s">
        <v>179</v>
      </c>
      <c r="H23" s="1">
        <v>1980</v>
      </c>
      <c r="I23" s="1">
        <v>1980</v>
      </c>
      <c r="J23" s="1"/>
      <c r="K23" s="1"/>
      <c r="L23" s="1">
        <v>1980</v>
      </c>
      <c r="M23" s="1"/>
      <c r="N23" s="1"/>
      <c r="O23" s="1"/>
      <c r="P23" s="2"/>
      <c r="Q23" s="1"/>
      <c r="R23" s="1"/>
      <c r="S23" s="1"/>
      <c r="T23" s="1"/>
      <c r="U23" s="1"/>
      <c r="V23" s="1"/>
      <c r="W23" s="1"/>
    </row>
    <row r="24" spans="1:23" ht="18.75" customHeight="1">
      <c r="A24" s="38" t="s">
        <v>56</v>
      </c>
      <c r="B24" s="36" t="s">
        <v>174</v>
      </c>
      <c r="C24" s="37" t="s">
        <v>175</v>
      </c>
      <c r="D24" s="36" t="s">
        <v>76</v>
      </c>
      <c r="E24" s="36" t="s">
        <v>77</v>
      </c>
      <c r="F24" s="36" t="s">
        <v>180</v>
      </c>
      <c r="G24" s="36" t="s">
        <v>181</v>
      </c>
      <c r="H24" s="1">
        <v>1980</v>
      </c>
      <c r="I24" s="1">
        <v>1980</v>
      </c>
      <c r="J24" s="1"/>
      <c r="K24" s="1"/>
      <c r="L24" s="1">
        <v>1980</v>
      </c>
      <c r="M24" s="1"/>
      <c r="N24" s="1"/>
      <c r="O24" s="1"/>
      <c r="P24" s="2"/>
      <c r="Q24" s="1"/>
      <c r="R24" s="1"/>
      <c r="S24" s="1"/>
      <c r="T24" s="1"/>
      <c r="U24" s="1"/>
      <c r="V24" s="1"/>
      <c r="W24" s="1"/>
    </row>
    <row r="25" spans="1:23" ht="18.75" customHeight="1">
      <c r="A25" s="38" t="s">
        <v>56</v>
      </c>
      <c r="B25" s="36" t="s">
        <v>174</v>
      </c>
      <c r="C25" s="37" t="s">
        <v>175</v>
      </c>
      <c r="D25" s="36" t="s">
        <v>76</v>
      </c>
      <c r="E25" s="36" t="s">
        <v>77</v>
      </c>
      <c r="F25" s="36" t="s">
        <v>182</v>
      </c>
      <c r="G25" s="36" t="s">
        <v>183</v>
      </c>
      <c r="H25" s="1">
        <v>1200</v>
      </c>
      <c r="I25" s="1">
        <v>1200</v>
      </c>
      <c r="J25" s="1"/>
      <c r="K25" s="1"/>
      <c r="L25" s="1">
        <v>1200</v>
      </c>
      <c r="M25" s="1"/>
      <c r="N25" s="1"/>
      <c r="O25" s="1"/>
      <c r="P25" s="2"/>
      <c r="Q25" s="1"/>
      <c r="R25" s="1"/>
      <c r="S25" s="1"/>
      <c r="T25" s="1"/>
      <c r="U25" s="1"/>
      <c r="V25" s="1"/>
      <c r="W25" s="1"/>
    </row>
    <row r="26" spans="1:23" ht="18.75" customHeight="1">
      <c r="A26" s="38" t="s">
        <v>56</v>
      </c>
      <c r="B26" s="36" t="s">
        <v>174</v>
      </c>
      <c r="C26" s="37" t="s">
        <v>175</v>
      </c>
      <c r="D26" s="36" t="s">
        <v>76</v>
      </c>
      <c r="E26" s="36" t="s">
        <v>77</v>
      </c>
      <c r="F26" s="36" t="s">
        <v>184</v>
      </c>
      <c r="G26" s="36" t="s">
        <v>185</v>
      </c>
      <c r="H26" s="1">
        <v>6000</v>
      </c>
      <c r="I26" s="1">
        <v>6000</v>
      </c>
      <c r="J26" s="1"/>
      <c r="K26" s="1"/>
      <c r="L26" s="1">
        <v>6000</v>
      </c>
      <c r="M26" s="1"/>
      <c r="N26" s="1"/>
      <c r="O26" s="1"/>
      <c r="P26" s="2"/>
      <c r="Q26" s="1"/>
      <c r="R26" s="1"/>
      <c r="S26" s="1"/>
      <c r="T26" s="1"/>
      <c r="U26" s="1"/>
      <c r="V26" s="1"/>
      <c r="W26" s="1"/>
    </row>
    <row r="27" spans="1:23" ht="18.75" customHeight="1">
      <c r="A27" s="38" t="s">
        <v>56</v>
      </c>
      <c r="B27" s="36" t="s">
        <v>174</v>
      </c>
      <c r="C27" s="37" t="s">
        <v>175</v>
      </c>
      <c r="D27" s="36" t="s">
        <v>76</v>
      </c>
      <c r="E27" s="36" t="s">
        <v>77</v>
      </c>
      <c r="F27" s="36" t="s">
        <v>186</v>
      </c>
      <c r="G27" s="36" t="s">
        <v>187</v>
      </c>
      <c r="H27" s="1">
        <v>5000</v>
      </c>
      <c r="I27" s="1">
        <v>5000</v>
      </c>
      <c r="J27" s="1"/>
      <c r="K27" s="1"/>
      <c r="L27" s="1">
        <v>5000</v>
      </c>
      <c r="M27" s="1"/>
      <c r="N27" s="1"/>
      <c r="O27" s="1"/>
      <c r="P27" s="2"/>
      <c r="Q27" s="1"/>
      <c r="R27" s="1"/>
      <c r="S27" s="1"/>
      <c r="T27" s="1"/>
      <c r="U27" s="1"/>
      <c r="V27" s="1"/>
      <c r="W27" s="1"/>
    </row>
    <row r="28" spans="1:23" ht="18.75" customHeight="1">
      <c r="A28" s="38" t="s">
        <v>56</v>
      </c>
      <c r="B28" s="36" t="s">
        <v>174</v>
      </c>
      <c r="C28" s="37" t="s">
        <v>175</v>
      </c>
      <c r="D28" s="36" t="s">
        <v>76</v>
      </c>
      <c r="E28" s="36" t="s">
        <v>77</v>
      </c>
      <c r="F28" s="36" t="s">
        <v>188</v>
      </c>
      <c r="G28" s="36" t="s">
        <v>189</v>
      </c>
      <c r="H28" s="1">
        <v>2700</v>
      </c>
      <c r="I28" s="1">
        <v>2700</v>
      </c>
      <c r="J28" s="1"/>
      <c r="K28" s="1"/>
      <c r="L28" s="1">
        <v>2700</v>
      </c>
      <c r="M28" s="1"/>
      <c r="N28" s="1"/>
      <c r="O28" s="1"/>
      <c r="P28" s="2"/>
      <c r="Q28" s="1"/>
      <c r="R28" s="1"/>
      <c r="S28" s="1"/>
      <c r="T28" s="1"/>
      <c r="U28" s="1"/>
      <c r="V28" s="1"/>
      <c r="W28" s="1"/>
    </row>
    <row r="29" spans="1:23" ht="18.75" customHeight="1">
      <c r="A29" s="38" t="s">
        <v>56</v>
      </c>
      <c r="B29" s="36" t="s">
        <v>190</v>
      </c>
      <c r="C29" s="37" t="s">
        <v>105</v>
      </c>
      <c r="D29" s="36" t="s">
        <v>104</v>
      </c>
      <c r="E29" s="36" t="s">
        <v>105</v>
      </c>
      <c r="F29" s="36" t="s">
        <v>191</v>
      </c>
      <c r="G29" s="36" t="s">
        <v>105</v>
      </c>
      <c r="H29" s="1">
        <v>105048</v>
      </c>
      <c r="I29" s="1">
        <v>105048</v>
      </c>
      <c r="J29" s="1"/>
      <c r="K29" s="1"/>
      <c r="L29" s="1">
        <v>105048</v>
      </c>
      <c r="M29" s="1"/>
      <c r="N29" s="1"/>
      <c r="O29" s="1"/>
      <c r="P29" s="2"/>
      <c r="Q29" s="1"/>
      <c r="R29" s="1"/>
      <c r="S29" s="1"/>
      <c r="T29" s="1"/>
      <c r="U29" s="1"/>
      <c r="V29" s="1"/>
      <c r="W29" s="1"/>
    </row>
    <row r="30" spans="1:23" ht="18.75" customHeight="1">
      <c r="A30" s="38" t="s">
        <v>56</v>
      </c>
      <c r="B30" s="36" t="s">
        <v>192</v>
      </c>
      <c r="C30" s="37" t="s">
        <v>193</v>
      </c>
      <c r="D30" s="36" t="s">
        <v>76</v>
      </c>
      <c r="E30" s="36" t="s">
        <v>77</v>
      </c>
      <c r="F30" s="36" t="s">
        <v>156</v>
      </c>
      <c r="G30" s="36" t="s">
        <v>157</v>
      </c>
      <c r="H30" s="1">
        <v>107916</v>
      </c>
      <c r="I30" s="1">
        <v>107916</v>
      </c>
      <c r="J30" s="1"/>
      <c r="K30" s="1"/>
      <c r="L30" s="1">
        <v>107916</v>
      </c>
      <c r="M30" s="1"/>
      <c r="N30" s="1"/>
      <c r="O30" s="1"/>
      <c r="P30" s="2"/>
      <c r="Q30" s="1"/>
      <c r="R30" s="1"/>
      <c r="S30" s="1"/>
      <c r="T30" s="1"/>
      <c r="U30" s="1"/>
      <c r="V30" s="1"/>
      <c r="W30" s="1"/>
    </row>
    <row r="31" spans="1:23" ht="18.75" customHeight="1">
      <c r="A31" s="38" t="s">
        <v>56</v>
      </c>
      <c r="B31" s="36" t="s">
        <v>194</v>
      </c>
      <c r="C31" s="37" t="s">
        <v>129</v>
      </c>
      <c r="D31" s="36" t="s">
        <v>76</v>
      </c>
      <c r="E31" s="36" t="s">
        <v>77</v>
      </c>
      <c r="F31" s="36" t="s">
        <v>195</v>
      </c>
      <c r="G31" s="36" t="s">
        <v>129</v>
      </c>
      <c r="H31" s="1">
        <v>3840</v>
      </c>
      <c r="I31" s="1">
        <v>3840</v>
      </c>
      <c r="J31" s="1"/>
      <c r="K31" s="1"/>
      <c r="L31" s="1">
        <v>3840</v>
      </c>
      <c r="M31" s="1"/>
      <c r="N31" s="1"/>
      <c r="O31" s="1"/>
      <c r="P31" s="2"/>
      <c r="Q31" s="1"/>
      <c r="R31" s="1"/>
      <c r="S31" s="1"/>
      <c r="T31" s="1"/>
      <c r="U31" s="1"/>
      <c r="V31" s="1"/>
      <c r="W31" s="1"/>
    </row>
    <row r="32" spans="1:23" ht="18.75" customHeight="1">
      <c r="A32" s="38" t="s">
        <v>56</v>
      </c>
      <c r="B32" s="36" t="s">
        <v>196</v>
      </c>
      <c r="C32" s="37" t="s">
        <v>197</v>
      </c>
      <c r="D32" s="36" t="s">
        <v>76</v>
      </c>
      <c r="E32" s="36" t="s">
        <v>77</v>
      </c>
      <c r="F32" s="36" t="s">
        <v>188</v>
      </c>
      <c r="G32" s="36" t="s">
        <v>189</v>
      </c>
      <c r="H32" s="1">
        <v>54000</v>
      </c>
      <c r="I32" s="1">
        <v>54000</v>
      </c>
      <c r="J32" s="1"/>
      <c r="K32" s="1"/>
      <c r="L32" s="1">
        <v>54000</v>
      </c>
      <c r="M32" s="1"/>
      <c r="N32" s="1"/>
      <c r="O32" s="1"/>
      <c r="P32" s="2"/>
      <c r="Q32" s="1"/>
      <c r="R32" s="1"/>
      <c r="S32" s="1"/>
      <c r="T32" s="1"/>
      <c r="U32" s="1"/>
      <c r="V32" s="1"/>
      <c r="W32" s="1"/>
    </row>
    <row r="33" spans="1:23" ht="18.75" customHeight="1">
      <c r="A33" s="38" t="s">
        <v>56</v>
      </c>
      <c r="B33" s="36" t="s">
        <v>198</v>
      </c>
      <c r="C33" s="37" t="s">
        <v>199</v>
      </c>
      <c r="D33" s="36" t="s">
        <v>76</v>
      </c>
      <c r="E33" s="36" t="s">
        <v>77</v>
      </c>
      <c r="F33" s="36" t="s">
        <v>200</v>
      </c>
      <c r="G33" s="36" t="s">
        <v>199</v>
      </c>
      <c r="H33" s="1">
        <v>3600</v>
      </c>
      <c r="I33" s="1">
        <v>3600</v>
      </c>
      <c r="J33" s="1"/>
      <c r="K33" s="1"/>
      <c r="L33" s="1">
        <v>3600</v>
      </c>
      <c r="M33" s="1"/>
      <c r="N33" s="1"/>
      <c r="O33" s="1"/>
      <c r="P33" s="2"/>
      <c r="Q33" s="1"/>
      <c r="R33" s="1"/>
      <c r="S33" s="1"/>
      <c r="T33" s="1"/>
      <c r="U33" s="1"/>
      <c r="V33" s="1"/>
      <c r="W33" s="1"/>
    </row>
    <row r="34" spans="1:23" ht="18.75" customHeight="1">
      <c r="A34" s="75" t="s">
        <v>32</v>
      </c>
      <c r="B34" s="75"/>
      <c r="C34" s="75"/>
      <c r="D34" s="75"/>
      <c r="E34" s="75"/>
      <c r="F34" s="75"/>
      <c r="G34" s="75"/>
      <c r="H34" s="1">
        <v>1167089.74</v>
      </c>
      <c r="I34" s="1">
        <v>1167089.74</v>
      </c>
      <c r="J34" s="1"/>
      <c r="K34" s="1"/>
      <c r="L34" s="1">
        <v>1167089.74</v>
      </c>
      <c r="M34" s="1"/>
      <c r="N34" s="1"/>
      <c r="O34" s="1"/>
      <c r="P34" s="1"/>
      <c r="Q34" s="1"/>
      <c r="R34" s="1"/>
      <c r="S34" s="1"/>
      <c r="T34" s="1"/>
      <c r="U34" s="1"/>
      <c r="V34" s="1"/>
      <c r="W34" s="1"/>
    </row>
  </sheetData>
  <mergeCells count="30">
    <mergeCell ref="A4:G4"/>
    <mergeCell ref="A5:A8"/>
    <mergeCell ref="B5:B8"/>
    <mergeCell ref="C5:C8"/>
    <mergeCell ref="D5:D8"/>
    <mergeCell ref="F5:F8"/>
    <mergeCell ref="E5:E8"/>
    <mergeCell ref="G5:G8"/>
    <mergeCell ref="N6:P6"/>
    <mergeCell ref="A34:G34"/>
    <mergeCell ref="H5:H8"/>
    <mergeCell ref="J7:J8"/>
    <mergeCell ref="K7:K8"/>
    <mergeCell ref="L7:L8"/>
    <mergeCell ref="V7:V8"/>
    <mergeCell ref="W7:W8"/>
    <mergeCell ref="R6:W6"/>
    <mergeCell ref="I5:W5"/>
    <mergeCell ref="A3:W3"/>
    <mergeCell ref="I7:I8"/>
    <mergeCell ref="Q6:Q8"/>
    <mergeCell ref="R7:R8"/>
    <mergeCell ref="S7:S8"/>
    <mergeCell ref="T7:T8"/>
    <mergeCell ref="U7:U8"/>
    <mergeCell ref="M7:M8"/>
    <mergeCell ref="I6:M6"/>
    <mergeCell ref="N7:N8"/>
    <mergeCell ref="O7:O8"/>
    <mergeCell ref="P7:P8"/>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4F4C-1F58-2766-653D-08219CED14D9}">
  <sheetPr>
    <outlinePr summaryRight="0"/>
  </sheetPr>
  <dimension ref="A1:W25"/>
  <sheetViews>
    <sheetView showZeros="0" topLeftCell="E1" workbookViewId="0">
      <pane ySplit="1" topLeftCell="A2" activePane="bottomLeft" state="frozen"/>
      <selection pane="bottomLeft"/>
    </sheetView>
  </sheetViews>
  <sheetFormatPr defaultColWidth="8.875" defaultRowHeight="15" customHeight="1"/>
  <cols>
    <col min="1" max="8" width="28.625" customWidth="1"/>
    <col min="9" max="23" width="14.25" customWidth="1"/>
  </cols>
  <sheetData>
    <row r="1" spans="1:23" ht="15" customHeight="1">
      <c r="A1" s="3"/>
      <c r="B1" s="3"/>
      <c r="C1" s="3"/>
      <c r="D1" s="3"/>
      <c r="E1" s="3"/>
      <c r="F1" s="3"/>
      <c r="G1" s="3"/>
      <c r="H1" s="3"/>
      <c r="I1" s="3"/>
      <c r="J1" s="3"/>
      <c r="K1" s="3"/>
      <c r="L1" s="3"/>
      <c r="M1" s="3"/>
      <c r="N1" s="3"/>
      <c r="O1" s="3"/>
      <c r="P1" s="3"/>
      <c r="Q1" s="3"/>
      <c r="R1" s="3"/>
      <c r="S1" s="3"/>
      <c r="T1" s="3"/>
      <c r="U1" s="3"/>
      <c r="V1" s="3"/>
      <c r="W1" s="3"/>
    </row>
    <row r="2" spans="1:23" ht="18.75" customHeight="1">
      <c r="A2" s="4"/>
      <c r="B2" s="4"/>
      <c r="C2" s="4"/>
      <c r="D2" s="4"/>
      <c r="E2" s="4"/>
      <c r="F2" s="4"/>
      <c r="G2" s="4"/>
      <c r="H2" s="4"/>
      <c r="I2" s="4"/>
      <c r="J2" s="4"/>
      <c r="K2" s="4"/>
      <c r="L2" s="4"/>
      <c r="M2" s="4"/>
      <c r="N2" s="16"/>
      <c r="O2" s="16"/>
      <c r="P2" s="16"/>
      <c r="Q2" s="16"/>
      <c r="R2" s="16"/>
      <c r="S2" s="16"/>
      <c r="T2" s="16"/>
      <c r="U2" s="16"/>
      <c r="V2" s="16"/>
      <c r="W2" s="16" t="s">
        <v>201</v>
      </c>
    </row>
    <row r="3" spans="1:23" ht="45" customHeight="1">
      <c r="A3" s="59" t="s">
        <v>202</v>
      </c>
      <c r="B3" s="59"/>
      <c r="C3" s="59"/>
      <c r="D3" s="59"/>
      <c r="E3" s="59"/>
      <c r="F3" s="59"/>
      <c r="G3" s="59"/>
      <c r="H3" s="59"/>
      <c r="I3" s="59"/>
      <c r="J3" s="59"/>
      <c r="K3" s="59"/>
      <c r="L3" s="59"/>
      <c r="M3" s="59"/>
      <c r="N3" s="70"/>
      <c r="O3" s="70"/>
      <c r="P3" s="70"/>
      <c r="Q3" s="70"/>
      <c r="R3" s="70"/>
      <c r="S3" s="70"/>
      <c r="T3" s="70"/>
      <c r="U3" s="70"/>
      <c r="V3" s="70"/>
      <c r="W3" s="70"/>
    </row>
    <row r="4" spans="1:23" ht="18.75" customHeight="1">
      <c r="A4" s="60" t="str">
        <f>"单位名称："&amp;"中国共产党玉溪市江川区委员会社会工作部"</f>
        <v>单位名称：中国共产党玉溪市江川区委员会社会工作部</v>
      </c>
      <c r="B4" s="60"/>
      <c r="C4" s="60"/>
      <c r="D4" s="60"/>
      <c r="E4" s="60"/>
      <c r="F4" s="60"/>
      <c r="G4" s="60"/>
      <c r="H4" s="60"/>
      <c r="I4" s="17"/>
      <c r="J4" s="17"/>
      <c r="K4" s="17"/>
      <c r="L4" s="17"/>
      <c r="M4" s="17"/>
      <c r="N4" s="5"/>
      <c r="O4" s="5"/>
      <c r="P4" s="5"/>
      <c r="Q4" s="5"/>
      <c r="R4" s="5"/>
      <c r="S4" s="5"/>
      <c r="T4" s="5"/>
      <c r="U4" s="5"/>
      <c r="V4" s="5"/>
      <c r="W4" s="5" t="s">
        <v>29</v>
      </c>
    </row>
    <row r="5" spans="1:23" ht="18.75" customHeight="1">
      <c r="A5" s="68" t="s">
        <v>203</v>
      </c>
      <c r="B5" s="68" t="s">
        <v>135</v>
      </c>
      <c r="C5" s="68" t="s">
        <v>136</v>
      </c>
      <c r="D5" s="68" t="s">
        <v>204</v>
      </c>
      <c r="E5" s="68" t="s">
        <v>137</v>
      </c>
      <c r="F5" s="68" t="s">
        <v>138</v>
      </c>
      <c r="G5" s="68" t="s">
        <v>205</v>
      </c>
      <c r="H5" s="68" t="s">
        <v>140</v>
      </c>
      <c r="I5" s="69" t="s">
        <v>32</v>
      </c>
      <c r="J5" s="69" t="s">
        <v>206</v>
      </c>
      <c r="K5" s="68"/>
      <c r="L5" s="68"/>
      <c r="M5" s="68"/>
      <c r="N5" s="68" t="s">
        <v>142</v>
      </c>
      <c r="O5" s="68"/>
      <c r="P5" s="68"/>
      <c r="Q5" s="68" t="s">
        <v>38</v>
      </c>
      <c r="R5" s="68" t="s">
        <v>63</v>
      </c>
      <c r="S5" s="68"/>
      <c r="T5" s="68"/>
      <c r="U5" s="68"/>
      <c r="V5" s="68"/>
      <c r="W5" s="68"/>
    </row>
    <row r="6" spans="1:23" ht="18.75" customHeight="1">
      <c r="A6" s="68"/>
      <c r="B6" s="68"/>
      <c r="C6" s="68"/>
      <c r="D6" s="68"/>
      <c r="E6" s="68"/>
      <c r="F6" s="68"/>
      <c r="G6" s="68"/>
      <c r="H6" s="68"/>
      <c r="I6" s="69" t="s">
        <v>143</v>
      </c>
      <c r="J6" s="69" t="s">
        <v>35</v>
      </c>
      <c r="K6" s="68"/>
      <c r="L6" s="68" t="s">
        <v>36</v>
      </c>
      <c r="M6" s="68" t="s">
        <v>37</v>
      </c>
      <c r="N6" s="68" t="s">
        <v>35</v>
      </c>
      <c r="O6" s="68" t="s">
        <v>36</v>
      </c>
      <c r="P6" s="68" t="s">
        <v>37</v>
      </c>
      <c r="Q6" s="68" t="s">
        <v>38</v>
      </c>
      <c r="R6" s="68" t="s">
        <v>34</v>
      </c>
      <c r="S6" s="68" t="s">
        <v>41</v>
      </c>
      <c r="T6" s="68" t="s">
        <v>42</v>
      </c>
      <c r="U6" s="68" t="s">
        <v>43</v>
      </c>
      <c r="V6" s="68" t="s">
        <v>44</v>
      </c>
      <c r="W6" s="68" t="s">
        <v>45</v>
      </c>
    </row>
    <row r="7" spans="1:23" ht="18.75" customHeight="1">
      <c r="A7" s="68"/>
      <c r="B7" s="68"/>
      <c r="C7" s="68"/>
      <c r="D7" s="68"/>
      <c r="E7" s="68"/>
      <c r="F7" s="68"/>
      <c r="G7" s="68"/>
      <c r="H7" s="68"/>
      <c r="I7" s="69"/>
      <c r="J7" s="69" t="s">
        <v>35</v>
      </c>
      <c r="K7" s="68"/>
      <c r="L7" s="68" t="s">
        <v>36</v>
      </c>
      <c r="M7" s="68" t="s">
        <v>37</v>
      </c>
      <c r="N7" s="68" t="s">
        <v>35</v>
      </c>
      <c r="O7" s="68" t="s">
        <v>36</v>
      </c>
      <c r="P7" s="68" t="s">
        <v>37</v>
      </c>
      <c r="Q7" s="68"/>
      <c r="R7" s="68" t="s">
        <v>34</v>
      </c>
      <c r="S7" s="68" t="s">
        <v>41</v>
      </c>
      <c r="T7" s="68" t="s">
        <v>42</v>
      </c>
      <c r="U7" s="68" t="s">
        <v>43</v>
      </c>
      <c r="V7" s="68" t="s">
        <v>44</v>
      </c>
      <c r="W7" s="68" t="s">
        <v>45</v>
      </c>
    </row>
    <row r="8" spans="1:23" ht="22.7" customHeight="1">
      <c r="A8" s="68"/>
      <c r="B8" s="68"/>
      <c r="C8" s="68"/>
      <c r="D8" s="68"/>
      <c r="E8" s="68"/>
      <c r="F8" s="68"/>
      <c r="G8" s="68"/>
      <c r="H8" s="68"/>
      <c r="I8" s="69"/>
      <c r="J8" s="24" t="s">
        <v>34</v>
      </c>
      <c r="K8" s="18" t="s">
        <v>207</v>
      </c>
      <c r="L8" s="68"/>
      <c r="M8" s="68"/>
      <c r="N8" s="68"/>
      <c r="O8" s="68"/>
      <c r="P8" s="68"/>
      <c r="Q8" s="68"/>
      <c r="R8" s="68"/>
      <c r="S8" s="68"/>
      <c r="T8" s="68"/>
      <c r="U8" s="68"/>
      <c r="V8" s="68"/>
      <c r="W8" s="68"/>
    </row>
    <row r="9" spans="1:23" ht="18.75" customHeight="1">
      <c r="A9" s="21" t="s">
        <v>46</v>
      </c>
      <c r="B9" s="21">
        <v>2</v>
      </c>
      <c r="C9" s="21">
        <v>3</v>
      </c>
      <c r="D9" s="21">
        <v>4</v>
      </c>
      <c r="E9" s="21">
        <v>5</v>
      </c>
      <c r="F9" s="21">
        <v>6</v>
      </c>
      <c r="G9" s="21">
        <v>7</v>
      </c>
      <c r="H9" s="21">
        <v>8</v>
      </c>
      <c r="I9" s="21">
        <v>9</v>
      </c>
      <c r="J9" s="21">
        <v>10</v>
      </c>
      <c r="K9" s="21">
        <v>11</v>
      </c>
      <c r="L9" s="21">
        <v>12</v>
      </c>
      <c r="M9" s="21">
        <v>13</v>
      </c>
      <c r="N9" s="21">
        <v>14</v>
      </c>
      <c r="O9" s="21">
        <v>15</v>
      </c>
      <c r="P9" s="21">
        <v>16</v>
      </c>
      <c r="Q9" s="21">
        <v>17</v>
      </c>
      <c r="R9" s="21">
        <v>18</v>
      </c>
      <c r="S9" s="21">
        <v>19</v>
      </c>
      <c r="T9" s="21">
        <v>20</v>
      </c>
      <c r="U9" s="21">
        <v>21</v>
      </c>
      <c r="V9" s="21">
        <v>22</v>
      </c>
      <c r="W9" s="21">
        <v>23</v>
      </c>
    </row>
    <row r="10" spans="1:23" ht="18.75" customHeight="1">
      <c r="A10" s="36"/>
      <c r="B10" s="36"/>
      <c r="C10" s="37" t="s">
        <v>208</v>
      </c>
      <c r="D10" s="36"/>
      <c r="E10" s="36"/>
      <c r="F10" s="36"/>
      <c r="G10" s="36"/>
      <c r="H10" s="36"/>
      <c r="I10" s="39">
        <v>244588</v>
      </c>
      <c r="J10" s="39">
        <v>244588</v>
      </c>
      <c r="K10" s="39">
        <v>244588</v>
      </c>
      <c r="L10" s="39"/>
      <c r="M10" s="39"/>
      <c r="N10" s="39"/>
      <c r="O10" s="39"/>
      <c r="P10" s="39"/>
      <c r="Q10" s="39"/>
      <c r="R10" s="39"/>
      <c r="S10" s="39"/>
      <c r="T10" s="39"/>
      <c r="U10" s="39"/>
      <c r="V10" s="39"/>
      <c r="W10" s="39"/>
    </row>
    <row r="11" spans="1:23" ht="18.75" customHeight="1">
      <c r="A11" s="36" t="s">
        <v>209</v>
      </c>
      <c r="B11" s="36" t="s">
        <v>210</v>
      </c>
      <c r="C11" s="37" t="s">
        <v>208</v>
      </c>
      <c r="D11" s="36" t="s">
        <v>56</v>
      </c>
      <c r="E11" s="36" t="s">
        <v>88</v>
      </c>
      <c r="F11" s="36" t="s">
        <v>89</v>
      </c>
      <c r="G11" s="36" t="s">
        <v>211</v>
      </c>
      <c r="H11" s="36" t="s">
        <v>212</v>
      </c>
      <c r="I11" s="39">
        <v>244588</v>
      </c>
      <c r="J11" s="39">
        <v>244588</v>
      </c>
      <c r="K11" s="39">
        <v>244588</v>
      </c>
      <c r="L11" s="39"/>
      <c r="M11" s="39"/>
      <c r="N11" s="39"/>
      <c r="O11" s="39"/>
      <c r="P11" s="39"/>
      <c r="Q11" s="39"/>
      <c r="R11" s="39"/>
      <c r="S11" s="39"/>
      <c r="T11" s="39"/>
      <c r="U11" s="39"/>
      <c r="V11" s="39"/>
      <c r="W11" s="39"/>
    </row>
    <row r="12" spans="1:23" ht="18.75" customHeight="1">
      <c r="A12" s="2"/>
      <c r="B12" s="2"/>
      <c r="C12" s="37" t="s">
        <v>213</v>
      </c>
      <c r="D12" s="2"/>
      <c r="E12" s="2"/>
      <c r="F12" s="2"/>
      <c r="G12" s="2"/>
      <c r="H12" s="2"/>
      <c r="I12" s="39">
        <v>150000</v>
      </c>
      <c r="J12" s="39">
        <v>150000</v>
      </c>
      <c r="K12" s="39">
        <v>150000</v>
      </c>
      <c r="L12" s="39"/>
      <c r="M12" s="39"/>
      <c r="N12" s="39"/>
      <c r="O12" s="39"/>
      <c r="P12" s="2"/>
      <c r="Q12" s="39"/>
      <c r="R12" s="39"/>
      <c r="S12" s="39"/>
      <c r="T12" s="39"/>
      <c r="U12" s="39"/>
      <c r="V12" s="39"/>
      <c r="W12" s="39"/>
    </row>
    <row r="13" spans="1:23" ht="18.75" customHeight="1">
      <c r="A13" s="36" t="s">
        <v>214</v>
      </c>
      <c r="B13" s="36" t="s">
        <v>215</v>
      </c>
      <c r="C13" s="37" t="s">
        <v>213</v>
      </c>
      <c r="D13" s="36" t="s">
        <v>56</v>
      </c>
      <c r="E13" s="36" t="s">
        <v>78</v>
      </c>
      <c r="F13" s="36" t="s">
        <v>79</v>
      </c>
      <c r="G13" s="36" t="s">
        <v>173</v>
      </c>
      <c r="H13" s="36" t="s">
        <v>172</v>
      </c>
      <c r="I13" s="39">
        <v>10000</v>
      </c>
      <c r="J13" s="39">
        <v>10000</v>
      </c>
      <c r="K13" s="39">
        <v>10000</v>
      </c>
      <c r="L13" s="39"/>
      <c r="M13" s="39"/>
      <c r="N13" s="39"/>
      <c r="O13" s="39"/>
      <c r="P13" s="2"/>
      <c r="Q13" s="39"/>
      <c r="R13" s="39"/>
      <c r="S13" s="39"/>
      <c r="T13" s="39"/>
      <c r="U13" s="39"/>
      <c r="V13" s="39"/>
      <c r="W13" s="39"/>
    </row>
    <row r="14" spans="1:23" ht="18.75" customHeight="1">
      <c r="A14" s="36" t="s">
        <v>214</v>
      </c>
      <c r="B14" s="36" t="s">
        <v>215</v>
      </c>
      <c r="C14" s="37" t="s">
        <v>213</v>
      </c>
      <c r="D14" s="36" t="s">
        <v>56</v>
      </c>
      <c r="E14" s="36" t="s">
        <v>78</v>
      </c>
      <c r="F14" s="36" t="s">
        <v>79</v>
      </c>
      <c r="G14" s="36" t="s">
        <v>216</v>
      </c>
      <c r="H14" s="36" t="s">
        <v>217</v>
      </c>
      <c r="I14" s="39">
        <v>20000</v>
      </c>
      <c r="J14" s="39">
        <v>20000</v>
      </c>
      <c r="K14" s="39">
        <v>20000</v>
      </c>
      <c r="L14" s="39"/>
      <c r="M14" s="39"/>
      <c r="N14" s="39"/>
      <c r="O14" s="39"/>
      <c r="P14" s="2"/>
      <c r="Q14" s="39"/>
      <c r="R14" s="39"/>
      <c r="S14" s="39"/>
      <c r="T14" s="39"/>
      <c r="U14" s="39"/>
      <c r="V14" s="39"/>
      <c r="W14" s="39"/>
    </row>
    <row r="15" spans="1:23" ht="18.75" customHeight="1">
      <c r="A15" s="36" t="s">
        <v>214</v>
      </c>
      <c r="B15" s="36" t="s">
        <v>215</v>
      </c>
      <c r="C15" s="37" t="s">
        <v>213</v>
      </c>
      <c r="D15" s="36" t="s">
        <v>56</v>
      </c>
      <c r="E15" s="36" t="s">
        <v>78</v>
      </c>
      <c r="F15" s="36" t="s">
        <v>79</v>
      </c>
      <c r="G15" s="36" t="s">
        <v>216</v>
      </c>
      <c r="H15" s="36" t="s">
        <v>217</v>
      </c>
      <c r="I15" s="39">
        <v>70000</v>
      </c>
      <c r="J15" s="39">
        <v>70000</v>
      </c>
      <c r="K15" s="39">
        <v>70000</v>
      </c>
      <c r="L15" s="39"/>
      <c r="M15" s="39"/>
      <c r="N15" s="39"/>
      <c r="O15" s="39"/>
      <c r="P15" s="2"/>
      <c r="Q15" s="39"/>
      <c r="R15" s="39"/>
      <c r="S15" s="39"/>
      <c r="T15" s="39"/>
      <c r="U15" s="39"/>
      <c r="V15" s="39"/>
      <c r="W15" s="39"/>
    </row>
    <row r="16" spans="1:23" ht="18.75" customHeight="1">
      <c r="A16" s="36" t="s">
        <v>214</v>
      </c>
      <c r="B16" s="36" t="s">
        <v>215</v>
      </c>
      <c r="C16" s="37" t="s">
        <v>213</v>
      </c>
      <c r="D16" s="36" t="s">
        <v>56</v>
      </c>
      <c r="E16" s="36" t="s">
        <v>78</v>
      </c>
      <c r="F16" s="36" t="s">
        <v>79</v>
      </c>
      <c r="G16" s="36" t="s">
        <v>216</v>
      </c>
      <c r="H16" s="36" t="s">
        <v>217</v>
      </c>
      <c r="I16" s="39">
        <v>21000</v>
      </c>
      <c r="J16" s="39">
        <v>21000</v>
      </c>
      <c r="K16" s="39">
        <v>21000</v>
      </c>
      <c r="L16" s="39"/>
      <c r="M16" s="39"/>
      <c r="N16" s="39"/>
      <c r="O16" s="39"/>
      <c r="P16" s="2"/>
      <c r="Q16" s="39"/>
      <c r="R16" s="39"/>
      <c r="S16" s="39"/>
      <c r="T16" s="39"/>
      <c r="U16" s="39"/>
      <c r="V16" s="39"/>
      <c r="W16" s="39"/>
    </row>
    <row r="17" spans="1:23" ht="18.75" customHeight="1">
      <c r="A17" s="36" t="s">
        <v>214</v>
      </c>
      <c r="B17" s="36" t="s">
        <v>215</v>
      </c>
      <c r="C17" s="37" t="s">
        <v>213</v>
      </c>
      <c r="D17" s="36" t="s">
        <v>56</v>
      </c>
      <c r="E17" s="36" t="s">
        <v>78</v>
      </c>
      <c r="F17" s="36" t="s">
        <v>79</v>
      </c>
      <c r="G17" s="36" t="s">
        <v>216</v>
      </c>
      <c r="H17" s="36" t="s">
        <v>217</v>
      </c>
      <c r="I17" s="39">
        <v>29000</v>
      </c>
      <c r="J17" s="39">
        <v>29000</v>
      </c>
      <c r="K17" s="39">
        <v>29000</v>
      </c>
      <c r="L17" s="39"/>
      <c r="M17" s="39"/>
      <c r="N17" s="39"/>
      <c r="O17" s="39"/>
      <c r="P17" s="2"/>
      <c r="Q17" s="39"/>
      <c r="R17" s="39"/>
      <c r="S17" s="39"/>
      <c r="T17" s="39"/>
      <c r="U17" s="39"/>
      <c r="V17" s="39"/>
      <c r="W17" s="39"/>
    </row>
    <row r="18" spans="1:23" ht="18.75" customHeight="1">
      <c r="A18" s="2"/>
      <c r="B18" s="2"/>
      <c r="C18" s="37" t="s">
        <v>218</v>
      </c>
      <c r="D18" s="2"/>
      <c r="E18" s="2"/>
      <c r="F18" s="2"/>
      <c r="G18" s="2"/>
      <c r="H18" s="2"/>
      <c r="I18" s="39">
        <v>214047.6</v>
      </c>
      <c r="J18" s="39">
        <v>214047.6</v>
      </c>
      <c r="K18" s="39">
        <v>214047.6</v>
      </c>
      <c r="L18" s="39"/>
      <c r="M18" s="39"/>
      <c r="N18" s="39"/>
      <c r="O18" s="39"/>
      <c r="P18" s="2"/>
      <c r="Q18" s="39"/>
      <c r="R18" s="39"/>
      <c r="S18" s="39"/>
      <c r="T18" s="39"/>
      <c r="U18" s="39"/>
      <c r="V18" s="39"/>
      <c r="W18" s="39"/>
    </row>
    <row r="19" spans="1:23" ht="18.75" customHeight="1">
      <c r="A19" s="36" t="s">
        <v>209</v>
      </c>
      <c r="B19" s="36" t="s">
        <v>219</v>
      </c>
      <c r="C19" s="37" t="s">
        <v>218</v>
      </c>
      <c r="D19" s="36" t="s">
        <v>56</v>
      </c>
      <c r="E19" s="36" t="s">
        <v>88</v>
      </c>
      <c r="F19" s="36" t="s">
        <v>89</v>
      </c>
      <c r="G19" s="36" t="s">
        <v>211</v>
      </c>
      <c r="H19" s="36" t="s">
        <v>212</v>
      </c>
      <c r="I19" s="39">
        <v>214047.6</v>
      </c>
      <c r="J19" s="39">
        <v>214047.6</v>
      </c>
      <c r="K19" s="39">
        <v>214047.6</v>
      </c>
      <c r="L19" s="39"/>
      <c r="M19" s="39"/>
      <c r="N19" s="39"/>
      <c r="O19" s="39"/>
      <c r="P19" s="2"/>
      <c r="Q19" s="39"/>
      <c r="R19" s="39"/>
      <c r="S19" s="39"/>
      <c r="T19" s="39"/>
      <c r="U19" s="39"/>
      <c r="V19" s="39"/>
      <c r="W19" s="39"/>
    </row>
    <row r="20" spans="1:23" ht="18.75" customHeight="1">
      <c r="A20" s="2"/>
      <c r="B20" s="2"/>
      <c r="C20" s="37" t="s">
        <v>220</v>
      </c>
      <c r="D20" s="2"/>
      <c r="E20" s="2"/>
      <c r="F20" s="2"/>
      <c r="G20" s="2"/>
      <c r="H20" s="2"/>
      <c r="I20" s="39">
        <v>240000</v>
      </c>
      <c r="J20" s="39">
        <v>240000</v>
      </c>
      <c r="K20" s="39">
        <v>240000</v>
      </c>
      <c r="L20" s="39"/>
      <c r="M20" s="39"/>
      <c r="N20" s="39"/>
      <c r="O20" s="39"/>
      <c r="P20" s="2"/>
      <c r="Q20" s="39"/>
      <c r="R20" s="39"/>
      <c r="S20" s="39"/>
      <c r="T20" s="39"/>
      <c r="U20" s="39"/>
      <c r="V20" s="39"/>
      <c r="W20" s="39"/>
    </row>
    <row r="21" spans="1:23" ht="18.75" customHeight="1">
      <c r="A21" s="36" t="s">
        <v>214</v>
      </c>
      <c r="B21" s="36" t="s">
        <v>221</v>
      </c>
      <c r="C21" s="37" t="s">
        <v>220</v>
      </c>
      <c r="D21" s="36" t="s">
        <v>56</v>
      </c>
      <c r="E21" s="36" t="s">
        <v>78</v>
      </c>
      <c r="F21" s="36" t="s">
        <v>79</v>
      </c>
      <c r="G21" s="36" t="s">
        <v>216</v>
      </c>
      <c r="H21" s="36" t="s">
        <v>217</v>
      </c>
      <c r="I21" s="39">
        <v>70000</v>
      </c>
      <c r="J21" s="39">
        <v>70000</v>
      </c>
      <c r="K21" s="39">
        <v>70000</v>
      </c>
      <c r="L21" s="39"/>
      <c r="M21" s="39"/>
      <c r="N21" s="39"/>
      <c r="O21" s="39"/>
      <c r="P21" s="2"/>
      <c r="Q21" s="39"/>
      <c r="R21" s="39"/>
      <c r="S21" s="39"/>
      <c r="T21" s="39"/>
      <c r="U21" s="39"/>
      <c r="V21" s="39"/>
      <c r="W21" s="39"/>
    </row>
    <row r="22" spans="1:23" ht="18.75" customHeight="1">
      <c r="A22" s="36" t="s">
        <v>214</v>
      </c>
      <c r="B22" s="36" t="s">
        <v>221</v>
      </c>
      <c r="C22" s="37" t="s">
        <v>220</v>
      </c>
      <c r="D22" s="36" t="s">
        <v>56</v>
      </c>
      <c r="E22" s="36" t="s">
        <v>78</v>
      </c>
      <c r="F22" s="36" t="s">
        <v>79</v>
      </c>
      <c r="G22" s="36" t="s">
        <v>216</v>
      </c>
      <c r="H22" s="36" t="s">
        <v>217</v>
      </c>
      <c r="I22" s="39">
        <v>20000</v>
      </c>
      <c r="J22" s="39">
        <v>20000</v>
      </c>
      <c r="K22" s="39">
        <v>20000</v>
      </c>
      <c r="L22" s="39"/>
      <c r="M22" s="39"/>
      <c r="N22" s="39"/>
      <c r="O22" s="39"/>
      <c r="P22" s="2"/>
      <c r="Q22" s="39"/>
      <c r="R22" s="39"/>
      <c r="S22" s="39"/>
      <c r="T22" s="39"/>
      <c r="U22" s="39"/>
      <c r="V22" s="39"/>
      <c r="W22" s="39"/>
    </row>
    <row r="23" spans="1:23" ht="18.75" customHeight="1">
      <c r="A23" s="36" t="s">
        <v>214</v>
      </c>
      <c r="B23" s="36" t="s">
        <v>221</v>
      </c>
      <c r="C23" s="37" t="s">
        <v>220</v>
      </c>
      <c r="D23" s="36" t="s">
        <v>56</v>
      </c>
      <c r="E23" s="36" t="s">
        <v>78</v>
      </c>
      <c r="F23" s="36" t="s">
        <v>79</v>
      </c>
      <c r="G23" s="36" t="s">
        <v>216</v>
      </c>
      <c r="H23" s="36" t="s">
        <v>217</v>
      </c>
      <c r="I23" s="39">
        <v>30000</v>
      </c>
      <c r="J23" s="39">
        <v>30000</v>
      </c>
      <c r="K23" s="39">
        <v>30000</v>
      </c>
      <c r="L23" s="39"/>
      <c r="M23" s="39"/>
      <c r="N23" s="39"/>
      <c r="O23" s="39"/>
      <c r="P23" s="2"/>
      <c r="Q23" s="39"/>
      <c r="R23" s="39"/>
      <c r="S23" s="39"/>
      <c r="T23" s="39"/>
      <c r="U23" s="39"/>
      <c r="V23" s="39"/>
      <c r="W23" s="39"/>
    </row>
    <row r="24" spans="1:23" ht="18.75" customHeight="1">
      <c r="A24" s="36" t="s">
        <v>214</v>
      </c>
      <c r="B24" s="36" t="s">
        <v>221</v>
      </c>
      <c r="C24" s="37" t="s">
        <v>220</v>
      </c>
      <c r="D24" s="36" t="s">
        <v>56</v>
      </c>
      <c r="E24" s="36" t="s">
        <v>78</v>
      </c>
      <c r="F24" s="36" t="s">
        <v>79</v>
      </c>
      <c r="G24" s="36" t="s">
        <v>216</v>
      </c>
      <c r="H24" s="36" t="s">
        <v>217</v>
      </c>
      <c r="I24" s="39">
        <v>120000</v>
      </c>
      <c r="J24" s="39">
        <v>120000</v>
      </c>
      <c r="K24" s="39">
        <v>120000</v>
      </c>
      <c r="L24" s="39"/>
      <c r="M24" s="39"/>
      <c r="N24" s="39"/>
      <c r="O24" s="39"/>
      <c r="P24" s="2"/>
      <c r="Q24" s="39"/>
      <c r="R24" s="39"/>
      <c r="S24" s="39"/>
      <c r="T24" s="39"/>
      <c r="U24" s="39"/>
      <c r="V24" s="39"/>
      <c r="W24" s="39"/>
    </row>
    <row r="25" spans="1:23" ht="18.75" customHeight="1">
      <c r="A25" s="75" t="s">
        <v>32</v>
      </c>
      <c r="B25" s="75"/>
      <c r="C25" s="75"/>
      <c r="D25" s="75"/>
      <c r="E25" s="75"/>
      <c r="F25" s="75"/>
      <c r="G25" s="75"/>
      <c r="H25" s="75"/>
      <c r="I25" s="39">
        <v>848635.6</v>
      </c>
      <c r="J25" s="39">
        <v>848635.6</v>
      </c>
      <c r="K25" s="39">
        <v>848635.6</v>
      </c>
      <c r="L25" s="39"/>
      <c r="M25" s="39"/>
      <c r="N25" s="39"/>
      <c r="O25" s="39"/>
      <c r="P25" s="39"/>
      <c r="Q25" s="39"/>
      <c r="R25" s="39"/>
      <c r="S25" s="39"/>
      <c r="T25" s="39"/>
      <c r="U25" s="39"/>
      <c r="V25" s="39"/>
      <c r="W25" s="39"/>
    </row>
  </sheetData>
  <mergeCells count="28">
    <mergeCell ref="A25:H25"/>
    <mergeCell ref="D5:D8"/>
    <mergeCell ref="I5:I8"/>
    <mergeCell ref="J6:K7"/>
    <mergeCell ref="L6:L8"/>
    <mergeCell ref="A5:A8"/>
    <mergeCell ref="B5:B8"/>
    <mergeCell ref="C5:C8"/>
    <mergeCell ref="E5:E8"/>
    <mergeCell ref="G5:G8"/>
    <mergeCell ref="F5:F8"/>
    <mergeCell ref="H5:H8"/>
    <mergeCell ref="A3:W3"/>
    <mergeCell ref="Q5:Q8"/>
    <mergeCell ref="R5:W5"/>
    <mergeCell ref="R6:R8"/>
    <mergeCell ref="S6:S8"/>
    <mergeCell ref="T6:T8"/>
    <mergeCell ref="U6:U8"/>
    <mergeCell ref="V6:V8"/>
    <mergeCell ref="W6:W8"/>
    <mergeCell ref="M6:M8"/>
    <mergeCell ref="J5:M5"/>
    <mergeCell ref="N6:N8"/>
    <mergeCell ref="O6:O8"/>
    <mergeCell ref="P6:P8"/>
    <mergeCell ref="N5:P5"/>
    <mergeCell ref="A4:H4"/>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9C998-A078-B453-F8CD-37DB287E5358}">
  <sheetPr>
    <outlinePr summaryRight="0"/>
  </sheetPr>
  <dimension ref="A1:J36"/>
  <sheetViews>
    <sheetView showZeros="0" tabSelected="1" workbookViewId="0">
      <pane ySplit="1" topLeftCell="A20" activePane="bottomLeft" state="frozen"/>
      <selection pane="bottomLeft" activeCell="B29" sqref="B29"/>
    </sheetView>
  </sheetViews>
  <sheetFormatPr defaultColWidth="8.875" defaultRowHeight="15" customHeight="1"/>
  <cols>
    <col min="1" max="1" width="44.375" customWidth="1"/>
    <col min="2" max="2" width="41.5" customWidth="1"/>
    <col min="3" max="4" width="13.875" customWidth="1"/>
    <col min="5" max="5" width="26.875" customWidth="1"/>
    <col min="6" max="8" width="10" customWidth="1"/>
    <col min="9" max="9" width="13.75" customWidth="1"/>
    <col min="10" max="10" width="28" customWidth="1"/>
  </cols>
  <sheetData>
    <row r="1" spans="1:10" ht="15" customHeight="1">
      <c r="A1" s="40"/>
      <c r="B1" s="40"/>
      <c r="C1" s="40"/>
      <c r="D1" s="40"/>
      <c r="E1" s="40"/>
      <c r="F1" s="40"/>
      <c r="G1" s="40"/>
      <c r="H1" s="40"/>
      <c r="I1" s="40"/>
      <c r="J1" s="40"/>
    </row>
    <row r="2" spans="1:10" ht="13.5">
      <c r="A2" s="77" t="s">
        <v>222</v>
      </c>
      <c r="B2" s="77"/>
      <c r="C2" s="77"/>
      <c r="D2" s="77"/>
      <c r="E2" s="77"/>
      <c r="F2" s="77"/>
      <c r="G2" s="77"/>
      <c r="H2" s="77"/>
      <c r="I2" s="77"/>
      <c r="J2" s="77"/>
    </row>
    <row r="3" spans="1:10" ht="34.5">
      <c r="A3" s="76" t="s">
        <v>223</v>
      </c>
      <c r="B3" s="76"/>
      <c r="C3" s="76"/>
      <c r="D3" s="76"/>
      <c r="E3" s="76"/>
      <c r="F3" s="76"/>
      <c r="G3" s="76"/>
      <c r="H3" s="76"/>
      <c r="I3" s="76"/>
      <c r="J3" s="76"/>
    </row>
    <row r="4" spans="1:10" ht="13.5">
      <c r="A4" s="91" t="str">
        <f>"单位名称："&amp;"中国共产党玉溪市江川区委员会社会工作部"</f>
        <v>单位名称：中国共产党玉溪市江川区委员会社会工作部</v>
      </c>
      <c r="B4" s="91"/>
      <c r="C4" s="91"/>
      <c r="D4" s="91"/>
      <c r="E4" s="91"/>
      <c r="F4" s="91"/>
      <c r="G4" s="91"/>
      <c r="H4" s="91"/>
      <c r="I4" s="91"/>
      <c r="J4" s="91"/>
    </row>
    <row r="5" spans="1:10" ht="13.5">
      <c r="A5" s="78" t="s">
        <v>224</v>
      </c>
      <c r="B5" s="78" t="s">
        <v>225</v>
      </c>
      <c r="C5" s="78" t="s">
        <v>226</v>
      </c>
      <c r="D5" s="78" t="s">
        <v>227</v>
      </c>
      <c r="E5" s="78" t="s">
        <v>228</v>
      </c>
      <c r="F5" s="78" t="s">
        <v>229</v>
      </c>
      <c r="G5" s="78" t="s">
        <v>230</v>
      </c>
      <c r="H5" s="78" t="s">
        <v>231</v>
      </c>
      <c r="I5" s="78" t="s">
        <v>232</v>
      </c>
      <c r="J5" s="78" t="s">
        <v>233</v>
      </c>
    </row>
    <row r="6" spans="1:10" ht="13.5">
      <c r="A6" s="78"/>
      <c r="B6" s="78"/>
      <c r="C6" s="78"/>
      <c r="D6" s="78"/>
      <c r="E6" s="78"/>
      <c r="F6" s="78"/>
      <c r="G6" s="78"/>
      <c r="H6" s="78"/>
      <c r="I6" s="78"/>
      <c r="J6" s="78"/>
    </row>
    <row r="7" spans="1:10" ht="13.5">
      <c r="A7" s="44">
        <v>1</v>
      </c>
      <c r="B7" s="44">
        <v>2</v>
      </c>
      <c r="C7" s="44">
        <v>3</v>
      </c>
      <c r="D7" s="44">
        <v>4</v>
      </c>
      <c r="E7" s="44">
        <v>5</v>
      </c>
      <c r="F7" s="44">
        <v>6</v>
      </c>
      <c r="G7" s="44">
        <v>7</v>
      </c>
      <c r="H7" s="44">
        <v>8</v>
      </c>
      <c r="I7" s="44">
        <v>9</v>
      </c>
      <c r="J7" s="44">
        <v>10</v>
      </c>
    </row>
    <row r="8" spans="1:10" ht="13.5">
      <c r="A8" s="92" t="s">
        <v>56</v>
      </c>
      <c r="B8" s="93"/>
      <c r="C8" s="93"/>
      <c r="D8" s="92"/>
      <c r="E8" s="45"/>
      <c r="F8" s="45"/>
      <c r="G8" s="45"/>
      <c r="H8" s="45"/>
      <c r="I8" s="45"/>
      <c r="J8" s="45"/>
    </row>
    <row r="9" spans="1:10" ht="56.25">
      <c r="A9" s="93" t="s">
        <v>213</v>
      </c>
      <c r="B9" s="93" t="s">
        <v>234</v>
      </c>
      <c r="C9" s="46"/>
      <c r="D9" s="46"/>
      <c r="E9" s="45"/>
      <c r="F9" s="45"/>
      <c r="G9" s="45"/>
      <c r="H9" s="45"/>
      <c r="I9" s="45"/>
      <c r="J9" s="45"/>
    </row>
    <row r="10" spans="1:10" ht="13.5">
      <c r="A10" s="93"/>
      <c r="B10" s="93"/>
      <c r="C10" s="93" t="s">
        <v>235</v>
      </c>
      <c r="D10" s="47" t="s">
        <v>236</v>
      </c>
      <c r="E10" s="94" t="s">
        <v>237</v>
      </c>
      <c r="F10" s="48" t="s">
        <v>238</v>
      </c>
      <c r="G10" s="46" t="s">
        <v>71</v>
      </c>
      <c r="H10" s="48" t="s">
        <v>239</v>
      </c>
      <c r="I10" s="48" t="s">
        <v>240</v>
      </c>
      <c r="J10" s="94" t="s">
        <v>241</v>
      </c>
    </row>
    <row r="11" spans="1:10" ht="33.75">
      <c r="A11" s="93"/>
      <c r="B11" s="93"/>
      <c r="C11" s="93" t="s">
        <v>235</v>
      </c>
      <c r="D11" s="47" t="s">
        <v>236</v>
      </c>
      <c r="E11" s="94" t="s">
        <v>242</v>
      </c>
      <c r="F11" s="48" t="s">
        <v>243</v>
      </c>
      <c r="G11" s="46" t="s">
        <v>52</v>
      </c>
      <c r="H11" s="48" t="s">
        <v>244</v>
      </c>
      <c r="I11" s="48" t="s">
        <v>240</v>
      </c>
      <c r="J11" s="94" t="s">
        <v>245</v>
      </c>
    </row>
    <row r="12" spans="1:10" ht="33.75">
      <c r="A12" s="93"/>
      <c r="B12" s="93"/>
      <c r="C12" s="93" t="s">
        <v>235</v>
      </c>
      <c r="D12" s="47" t="s">
        <v>236</v>
      </c>
      <c r="E12" s="94" t="s">
        <v>246</v>
      </c>
      <c r="F12" s="48" t="s">
        <v>247</v>
      </c>
      <c r="G12" s="46" t="s">
        <v>47</v>
      </c>
      <c r="H12" s="48" t="s">
        <v>248</v>
      </c>
      <c r="I12" s="48" t="s">
        <v>240</v>
      </c>
      <c r="J12" s="94" t="s">
        <v>249</v>
      </c>
    </row>
    <row r="13" spans="1:10" ht="13.5">
      <c r="A13" s="93"/>
      <c r="B13" s="93"/>
      <c r="C13" s="93" t="s">
        <v>235</v>
      </c>
      <c r="D13" s="47" t="s">
        <v>236</v>
      </c>
      <c r="E13" s="94" t="s">
        <v>250</v>
      </c>
      <c r="F13" s="48" t="s">
        <v>238</v>
      </c>
      <c r="G13" s="46" t="s">
        <v>251</v>
      </c>
      <c r="H13" s="48" t="s">
        <v>239</v>
      </c>
      <c r="I13" s="48" t="s">
        <v>240</v>
      </c>
      <c r="J13" s="94" t="s">
        <v>252</v>
      </c>
    </row>
    <row r="14" spans="1:10" ht="45">
      <c r="A14" s="93"/>
      <c r="B14" s="93"/>
      <c r="C14" s="93" t="s">
        <v>235</v>
      </c>
      <c r="D14" s="47" t="s">
        <v>236</v>
      </c>
      <c r="E14" s="94" t="s">
        <v>253</v>
      </c>
      <c r="F14" s="48" t="s">
        <v>243</v>
      </c>
      <c r="G14" s="46" t="s">
        <v>251</v>
      </c>
      <c r="H14" s="48" t="s">
        <v>254</v>
      </c>
      <c r="I14" s="48" t="s">
        <v>240</v>
      </c>
      <c r="J14" s="94" t="s">
        <v>255</v>
      </c>
    </row>
    <row r="15" spans="1:10" ht="56.25">
      <c r="A15" s="93"/>
      <c r="B15" s="93"/>
      <c r="C15" s="93" t="s">
        <v>256</v>
      </c>
      <c r="D15" s="47" t="s">
        <v>257</v>
      </c>
      <c r="E15" s="94" t="s">
        <v>258</v>
      </c>
      <c r="F15" s="48" t="s">
        <v>238</v>
      </c>
      <c r="G15" s="46" t="s">
        <v>259</v>
      </c>
      <c r="H15" s="48"/>
      <c r="I15" s="48" t="s">
        <v>260</v>
      </c>
      <c r="J15" s="94" t="s">
        <v>261</v>
      </c>
    </row>
    <row r="16" spans="1:10" ht="13.5">
      <c r="A16" s="93"/>
      <c r="B16" s="93"/>
      <c r="C16" s="93" t="s">
        <v>262</v>
      </c>
      <c r="D16" s="47" t="s">
        <v>263</v>
      </c>
      <c r="E16" s="94" t="s">
        <v>264</v>
      </c>
      <c r="F16" s="48" t="s">
        <v>243</v>
      </c>
      <c r="G16" s="46" t="s">
        <v>265</v>
      </c>
      <c r="H16" s="48" t="s">
        <v>266</v>
      </c>
      <c r="I16" s="48" t="s">
        <v>240</v>
      </c>
      <c r="J16" s="94" t="s">
        <v>267</v>
      </c>
    </row>
    <row r="17" spans="1:10" ht="123.75">
      <c r="A17" s="93" t="s">
        <v>208</v>
      </c>
      <c r="B17" s="93" t="s">
        <v>268</v>
      </c>
      <c r="C17" s="93"/>
      <c r="D17" s="93"/>
      <c r="E17" s="93"/>
      <c r="F17" s="93"/>
      <c r="G17" s="93"/>
      <c r="H17" s="93"/>
      <c r="I17" s="93"/>
      <c r="J17" s="93"/>
    </row>
    <row r="18" spans="1:10" ht="22.5">
      <c r="A18" s="93"/>
      <c r="B18" s="93"/>
      <c r="C18" s="93" t="s">
        <v>235</v>
      </c>
      <c r="D18" s="47" t="s">
        <v>236</v>
      </c>
      <c r="E18" s="94" t="s">
        <v>269</v>
      </c>
      <c r="F18" s="48" t="s">
        <v>270</v>
      </c>
      <c r="G18" s="46" t="s">
        <v>271</v>
      </c>
      <c r="H18" s="48" t="s">
        <v>272</v>
      </c>
      <c r="I18" s="48" t="s">
        <v>240</v>
      </c>
      <c r="J18" s="94" t="s">
        <v>273</v>
      </c>
    </row>
    <row r="19" spans="1:10" ht="22.5">
      <c r="A19" s="93"/>
      <c r="B19" s="93"/>
      <c r="C19" s="93" t="s">
        <v>235</v>
      </c>
      <c r="D19" s="47" t="s">
        <v>274</v>
      </c>
      <c r="E19" s="94" t="s">
        <v>275</v>
      </c>
      <c r="F19" s="48" t="s">
        <v>238</v>
      </c>
      <c r="G19" s="46" t="s">
        <v>276</v>
      </c>
      <c r="H19" s="48" t="s">
        <v>266</v>
      </c>
      <c r="I19" s="48" t="s">
        <v>240</v>
      </c>
      <c r="J19" s="94" t="s">
        <v>277</v>
      </c>
    </row>
    <row r="20" spans="1:10" ht="22.5">
      <c r="A20" s="93"/>
      <c r="B20" s="93"/>
      <c r="C20" s="93" t="s">
        <v>235</v>
      </c>
      <c r="D20" s="47" t="s">
        <v>278</v>
      </c>
      <c r="E20" s="94" t="s">
        <v>279</v>
      </c>
      <c r="F20" s="48" t="s">
        <v>243</v>
      </c>
      <c r="G20" s="46" t="s">
        <v>265</v>
      </c>
      <c r="H20" s="48" t="s">
        <v>266</v>
      </c>
      <c r="I20" s="48" t="s">
        <v>240</v>
      </c>
      <c r="J20" s="94" t="s">
        <v>280</v>
      </c>
    </row>
    <row r="21" spans="1:10" ht="22.5">
      <c r="A21" s="93"/>
      <c r="B21" s="93"/>
      <c r="C21" s="93" t="s">
        <v>256</v>
      </c>
      <c r="D21" s="47" t="s">
        <v>257</v>
      </c>
      <c r="E21" s="94" t="s">
        <v>281</v>
      </c>
      <c r="F21" s="48" t="s">
        <v>238</v>
      </c>
      <c r="G21" s="46" t="s">
        <v>276</v>
      </c>
      <c r="H21" s="48" t="s">
        <v>266</v>
      </c>
      <c r="I21" s="48" t="s">
        <v>240</v>
      </c>
      <c r="J21" s="94" t="s">
        <v>282</v>
      </c>
    </row>
    <row r="22" spans="1:10" ht="22.5">
      <c r="A22" s="93"/>
      <c r="B22" s="93"/>
      <c r="C22" s="93" t="s">
        <v>262</v>
      </c>
      <c r="D22" s="47" t="s">
        <v>263</v>
      </c>
      <c r="E22" s="94" t="s">
        <v>283</v>
      </c>
      <c r="F22" s="48" t="s">
        <v>243</v>
      </c>
      <c r="G22" s="46" t="s">
        <v>265</v>
      </c>
      <c r="H22" s="48" t="s">
        <v>266</v>
      </c>
      <c r="I22" s="48" t="s">
        <v>240</v>
      </c>
      <c r="J22" s="94" t="s">
        <v>284</v>
      </c>
    </row>
    <row r="23" spans="1:10" ht="112.5">
      <c r="A23" s="93" t="s">
        <v>218</v>
      </c>
      <c r="B23" s="93" t="s">
        <v>285</v>
      </c>
      <c r="C23" s="93"/>
      <c r="D23" s="93"/>
      <c r="E23" s="93"/>
      <c r="F23" s="93"/>
      <c r="G23" s="93"/>
      <c r="H23" s="93"/>
      <c r="I23" s="93"/>
      <c r="J23" s="93"/>
    </row>
    <row r="24" spans="1:10" ht="22.5">
      <c r="A24" s="93"/>
      <c r="B24" s="93"/>
      <c r="C24" s="93" t="s">
        <v>235</v>
      </c>
      <c r="D24" s="47" t="s">
        <v>236</v>
      </c>
      <c r="E24" s="94" t="s">
        <v>269</v>
      </c>
      <c r="F24" s="48" t="s">
        <v>238</v>
      </c>
      <c r="G24" s="46" t="s">
        <v>286</v>
      </c>
      <c r="H24" s="48" t="s">
        <v>272</v>
      </c>
      <c r="I24" s="48" t="s">
        <v>240</v>
      </c>
      <c r="J24" s="94" t="s">
        <v>287</v>
      </c>
    </row>
    <row r="25" spans="1:10" ht="22.5">
      <c r="A25" s="93"/>
      <c r="B25" s="93"/>
      <c r="C25" s="93" t="s">
        <v>235</v>
      </c>
      <c r="D25" s="47" t="s">
        <v>274</v>
      </c>
      <c r="E25" s="94" t="s">
        <v>275</v>
      </c>
      <c r="F25" s="48" t="s">
        <v>238</v>
      </c>
      <c r="G25" s="46" t="s">
        <v>276</v>
      </c>
      <c r="H25" s="48" t="s">
        <v>266</v>
      </c>
      <c r="I25" s="48" t="s">
        <v>240</v>
      </c>
      <c r="J25" s="94" t="s">
        <v>288</v>
      </c>
    </row>
    <row r="26" spans="1:10" ht="22.5">
      <c r="A26" s="93"/>
      <c r="B26" s="93"/>
      <c r="C26" s="93" t="s">
        <v>235</v>
      </c>
      <c r="D26" s="47" t="s">
        <v>278</v>
      </c>
      <c r="E26" s="94" t="s">
        <v>279</v>
      </c>
      <c r="F26" s="48" t="s">
        <v>243</v>
      </c>
      <c r="G26" s="46" t="s">
        <v>265</v>
      </c>
      <c r="H26" s="48" t="s">
        <v>266</v>
      </c>
      <c r="I26" s="48" t="s">
        <v>240</v>
      </c>
      <c r="J26" s="94" t="s">
        <v>280</v>
      </c>
    </row>
    <row r="27" spans="1:10" ht="22.5">
      <c r="A27" s="93"/>
      <c r="B27" s="93"/>
      <c r="C27" s="93" t="s">
        <v>256</v>
      </c>
      <c r="D27" s="47" t="s">
        <v>257</v>
      </c>
      <c r="E27" s="94" t="s">
        <v>281</v>
      </c>
      <c r="F27" s="48" t="s">
        <v>238</v>
      </c>
      <c r="G27" s="46" t="s">
        <v>276</v>
      </c>
      <c r="H27" s="48" t="s">
        <v>266</v>
      </c>
      <c r="I27" s="48" t="s">
        <v>240</v>
      </c>
      <c r="J27" s="94" t="s">
        <v>289</v>
      </c>
    </row>
    <row r="28" spans="1:10" ht="22.5">
      <c r="A28" s="93"/>
      <c r="B28" s="93"/>
      <c r="C28" s="93" t="s">
        <v>262</v>
      </c>
      <c r="D28" s="47" t="s">
        <v>263</v>
      </c>
      <c r="E28" s="94" t="s">
        <v>283</v>
      </c>
      <c r="F28" s="48" t="s">
        <v>243</v>
      </c>
      <c r="G28" s="46" t="s">
        <v>265</v>
      </c>
      <c r="H28" s="48" t="s">
        <v>266</v>
      </c>
      <c r="I28" s="48" t="s">
        <v>240</v>
      </c>
      <c r="J28" s="94" t="s">
        <v>290</v>
      </c>
    </row>
    <row r="29" spans="1:10" ht="78.75">
      <c r="A29" s="93" t="s">
        <v>220</v>
      </c>
      <c r="B29" s="93" t="s">
        <v>291</v>
      </c>
      <c r="C29" s="93"/>
      <c r="D29" s="93"/>
      <c r="E29" s="93"/>
      <c r="F29" s="93"/>
      <c r="G29" s="93"/>
      <c r="H29" s="93"/>
      <c r="I29" s="93"/>
      <c r="J29" s="93"/>
    </row>
    <row r="30" spans="1:10" ht="56.25">
      <c r="A30" s="93"/>
      <c r="B30" s="93"/>
      <c r="C30" s="93" t="s">
        <v>235</v>
      </c>
      <c r="D30" s="47" t="s">
        <v>236</v>
      </c>
      <c r="E30" s="94" t="s">
        <v>292</v>
      </c>
      <c r="F30" s="48" t="s">
        <v>243</v>
      </c>
      <c r="G30" s="46" t="s">
        <v>293</v>
      </c>
      <c r="H30" s="48" t="s">
        <v>294</v>
      </c>
      <c r="I30" s="48" t="s">
        <v>240</v>
      </c>
      <c r="J30" s="94" t="s">
        <v>295</v>
      </c>
    </row>
    <row r="31" spans="1:10" ht="67.5">
      <c r="A31" s="93"/>
      <c r="B31" s="93"/>
      <c r="C31" s="93" t="s">
        <v>235</v>
      </c>
      <c r="D31" s="47" t="s">
        <v>236</v>
      </c>
      <c r="E31" s="94" t="s">
        <v>296</v>
      </c>
      <c r="F31" s="48" t="s">
        <v>238</v>
      </c>
      <c r="G31" s="46" t="s">
        <v>51</v>
      </c>
      <c r="H31" s="48" t="s">
        <v>239</v>
      </c>
      <c r="I31" s="48" t="s">
        <v>240</v>
      </c>
      <c r="J31" s="94" t="s">
        <v>297</v>
      </c>
    </row>
    <row r="32" spans="1:10" ht="67.5">
      <c r="A32" s="93"/>
      <c r="B32" s="93"/>
      <c r="C32" s="93" t="s">
        <v>235</v>
      </c>
      <c r="D32" s="47" t="s">
        <v>236</v>
      </c>
      <c r="E32" s="94" t="s">
        <v>298</v>
      </c>
      <c r="F32" s="48" t="s">
        <v>243</v>
      </c>
      <c r="G32" s="46" t="s">
        <v>299</v>
      </c>
      <c r="H32" s="48" t="s">
        <v>272</v>
      </c>
      <c r="I32" s="48" t="s">
        <v>240</v>
      </c>
      <c r="J32" s="94" t="s">
        <v>300</v>
      </c>
    </row>
    <row r="33" spans="1:10" ht="67.5">
      <c r="A33" s="93"/>
      <c r="B33" s="93"/>
      <c r="C33" s="93" t="s">
        <v>235</v>
      </c>
      <c r="D33" s="47" t="s">
        <v>236</v>
      </c>
      <c r="E33" s="94" t="s">
        <v>301</v>
      </c>
      <c r="F33" s="48" t="s">
        <v>238</v>
      </c>
      <c r="G33" s="46" t="s">
        <v>47</v>
      </c>
      <c r="H33" s="48" t="s">
        <v>239</v>
      </c>
      <c r="I33" s="48" t="s">
        <v>240</v>
      </c>
      <c r="J33" s="94" t="s">
        <v>302</v>
      </c>
    </row>
    <row r="34" spans="1:10" ht="123.75">
      <c r="A34" s="93"/>
      <c r="B34" s="93"/>
      <c r="C34" s="93" t="s">
        <v>235</v>
      </c>
      <c r="D34" s="47" t="s">
        <v>236</v>
      </c>
      <c r="E34" s="94" t="s">
        <v>303</v>
      </c>
      <c r="F34" s="48" t="s">
        <v>243</v>
      </c>
      <c r="G34" s="46" t="s">
        <v>304</v>
      </c>
      <c r="H34" s="48" t="s">
        <v>239</v>
      </c>
      <c r="I34" s="48" t="s">
        <v>240</v>
      </c>
      <c r="J34" s="94" t="s">
        <v>305</v>
      </c>
    </row>
    <row r="35" spans="1:10" ht="33.75">
      <c r="A35" s="93"/>
      <c r="B35" s="93"/>
      <c r="C35" s="93" t="s">
        <v>256</v>
      </c>
      <c r="D35" s="47" t="s">
        <v>257</v>
      </c>
      <c r="E35" s="94" t="s">
        <v>306</v>
      </c>
      <c r="F35" s="48" t="s">
        <v>238</v>
      </c>
      <c r="G35" s="46" t="s">
        <v>259</v>
      </c>
      <c r="H35" s="48"/>
      <c r="I35" s="48" t="s">
        <v>260</v>
      </c>
      <c r="J35" s="94" t="s">
        <v>307</v>
      </c>
    </row>
    <row r="36" spans="1:10" ht="13.5">
      <c r="A36" s="93"/>
      <c r="B36" s="93"/>
      <c r="C36" s="93" t="s">
        <v>262</v>
      </c>
      <c r="D36" s="47" t="s">
        <v>263</v>
      </c>
      <c r="E36" s="94" t="s">
        <v>308</v>
      </c>
      <c r="F36" s="48" t="s">
        <v>243</v>
      </c>
      <c r="G36" s="46" t="s">
        <v>265</v>
      </c>
      <c r="H36" s="48" t="s">
        <v>266</v>
      </c>
      <c r="I36" s="48" t="s">
        <v>240</v>
      </c>
      <c r="J36" s="94" t="s">
        <v>309</v>
      </c>
    </row>
  </sheetData>
  <mergeCells count="13">
    <mergeCell ref="A3:J3"/>
    <mergeCell ref="A2:J2"/>
    <mergeCell ref="A5:A6"/>
    <mergeCell ref="C5:C6"/>
    <mergeCell ref="F5:F6"/>
    <mergeCell ref="D5:D6"/>
    <mergeCell ref="E5:E6"/>
    <mergeCell ref="G5:G6"/>
    <mergeCell ref="H5:H6"/>
    <mergeCell ref="I5:I6"/>
    <mergeCell ref="J5:J6"/>
    <mergeCell ref="A4:J4"/>
    <mergeCell ref="B5:B6"/>
  </mergeCells>
  <phoneticPr fontId="17" type="noConversion"/>
  <pageMargins left="0.7" right="0.7" top="0.75" bottom="0.75" header="0.3" footer="0.3"/>
  <pageSetup scale="0" pageOrder="overThenDown"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2025-05-12T08:12:24Z</dcterms:modified>
</cp:coreProperties>
</file>