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0" activeTab="1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<sst xmlns="http://schemas.openxmlformats.org/spreadsheetml/2006/main" count="1462" uniqueCount="423">
  <si>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</si>
  <si>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</si>
  <si>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</si>
  <si>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</si>
  <si>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</si>
  <si>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</si>
  <si>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</si>
  <si>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</si>
  <si>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</si>
  <si>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</si>
  <si>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</si>
  <si>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</si>
  <si>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</si>
  <si>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</si>
  <si>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</si>
  <si>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</si>
  <si>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</si>
  <si>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</si>
  <si>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</si>
  <si>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</si>
  <si>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</si>
  <si>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</si>
  <si>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</si>
  <si>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</si>
  <si>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</si>
  <si>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</si>
  <si>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</si>
  <si>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</si>
  <si>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</si>
  <si>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</si>
  <si>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</si>
  <si>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</si>
  <si>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</si>
  <si>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</si>
  <si>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</si>
  <si>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</si>
  <si>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</si>
  <si>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</si>
  <si>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</si>
  <si>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</si>
  <si>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</si>
  <si>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</si>
  <si>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</si>
  <si>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</si>
  <si>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</si>
  <si>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</si>
  <si>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</si>
  <si>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</si>
  <si>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</si>
  <si>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</si>
  <si>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</si>
  <si>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</si>
  <si>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</si>
  <si>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</si>
  <si>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</si>
  <si>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105012</t>
  </si>
  <si>
    <t>玉溪市江川区星云街道三街中心小学</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</si>
  <si>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</si>
  <si>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</si>
  <si>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</si>
  <si>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</si>
  <si>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</si>
  <si>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</si>
  <si>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</si>
  <si>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</si>
  <si>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</si>
  <si>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</si>
  <si>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</si>
  <si>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</si>
  <si>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</si>
  <si>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</si>
  <si>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205</t>
  </si>
  <si>
    <t>教育支出</t>
  </si>
  <si>
    <t>20502</t>
  </si>
  <si>
    <t>普通教育</t>
  </si>
  <si>
    <t>2050201</t>
  </si>
  <si>
    <t>学前教育</t>
  </si>
  <si>
    <t>2050202</t>
  </si>
  <si>
    <t>小学教育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</si>
  <si>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</si>
  <si>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</si>
  <si>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</si>
  <si>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</si>
  <si>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</si>
  <si>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</si>
  <si>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</si>
  <si>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</si>
  <si>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</si>
  <si>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</si>
  <si>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</si>
  <si>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</si>
  <si>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</si>
  <si>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</si>
  <si>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</si>
  <si>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</si>
  <si>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</si>
  <si>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</si>
  <si>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</si>
  <si>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</si>
  <si>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</si>
  <si>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</si>
  <si>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</si>
  <si>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</si>
  <si>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</si>
  <si>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</si>
  <si>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</si>
  <si>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</si>
  <si>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</si>
  <si>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</si>
  <si>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</si>
  <si>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</si>
  <si>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</si>
  <si>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</si>
  <si>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</si>
  <si>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</si>
  <si>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</si>
  <si>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</si>
  <si>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</si>
  <si>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</si>
  <si>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</si>
  <si>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</si>
  <si>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</si>
  <si>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</si>
  <si>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</si>
  <si>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</si>
  <si>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</si>
  <si>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</si>
  <si>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</si>
  <si>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</si>
  <si>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</si>
  <si>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</si>
  <si>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</si>
  <si>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</si>
  <si>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</si>
  <si>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</si>
  <si>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</si>
  <si>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</si>
  <si>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</si>
  <si>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</si>
  <si>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</si>
  <si>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</si>
  <si>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</si>
  <si>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</si>
  <si>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</si>
  <si>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</si>
  <si>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</si>
  <si>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</si>
  <si>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</si>
  <si>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</si>
  <si>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</si>
  <si>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</si>
  <si>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</si>
  <si>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</si>
  <si>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530421210000000016940</t>
  </si>
  <si>
    <t>事业人员支出工资</t>
  </si>
  <si>
    <t>30101</t>
  </si>
  <si>
    <t>基本工资</t>
  </si>
  <si>
    <t>30102</t>
  </si>
  <si>
    <t>津贴补贴</t>
  </si>
  <si>
    <t>30107</t>
  </si>
  <si>
    <t>绩效工资</t>
  </si>
  <si>
    <t>530421210000000016942</t>
  </si>
  <si>
    <t>社会保障缴费</t>
  </si>
  <si>
    <t>30112</t>
  </si>
  <si>
    <t>其他社会保障缴费</t>
  </si>
  <si>
    <t>30108</t>
  </si>
  <si>
    <t>机关事业单位基本养老保险缴费</t>
  </si>
  <si>
    <t>30110</t>
  </si>
  <si>
    <t>职工基本医疗保险缴费</t>
  </si>
  <si>
    <t>30111</t>
  </si>
  <si>
    <t>公务员医疗补助缴费</t>
  </si>
  <si>
    <t>530421210000000016944</t>
  </si>
  <si>
    <t>30113</t>
  </si>
  <si>
    <t>530421210000000016952</t>
  </si>
  <si>
    <t>工会经费</t>
  </si>
  <si>
    <t>30228</t>
  </si>
  <si>
    <t>530421210000000016954</t>
  </si>
  <si>
    <t>一般公用经费</t>
  </si>
  <si>
    <t>30299</t>
  </si>
  <si>
    <t>其他商品和服务支出</t>
  </si>
  <si>
    <t>530421231100001397432</t>
  </si>
  <si>
    <t>奖励性绩效（地方）</t>
  </si>
  <si>
    <t>530421231100001397455</t>
  </si>
  <si>
    <t>福利费</t>
  </si>
  <si>
    <t>30229</t>
  </si>
  <si>
    <t>530421241100002255952</t>
  </si>
  <si>
    <t>编外人员经费</t>
  </si>
  <si>
    <t>30199</t>
  </si>
  <si>
    <t>其他工资福利支出</t>
  </si>
  <si>
    <t>530421241100002417108</t>
  </si>
  <si>
    <t>奖励性绩效工资（考核）</t>
  </si>
  <si>
    <t>530421241100002444741</t>
  </si>
  <si>
    <t>离退休生活补助</t>
  </si>
  <si>
    <t>30305</t>
  </si>
  <si>
    <t>生活补助</t>
  </si>
  <si>
    <t>530421251100003600157</t>
  </si>
  <si>
    <t>遗属生活补助经费</t>
  </si>
  <si>
    <t>530421251100003608547</t>
  </si>
  <si>
    <t>职业年金记实补助资金</t>
  </si>
  <si>
    <t>30109</t>
  </si>
  <si>
    <t>职业年金缴费</t>
  </si>
  <si>
    <t>530421251100003611847</t>
  </si>
  <si>
    <t>退养人员生活补助专项经费</t>
  </si>
  <si>
    <t>预算05-1表</t>
  </si>
  <si>
    <t>2025年部门项目支出预算表</t>
  </si>
  <si>
    <t>项目分类</t>
  </si>
  <si>
    <t>项目单位</t>
  </si>
  <si>
    <t>经济科目编码</t>
  </si>
  <si>
    <t>本年拨款</t>
  </si>
  <si>
    <t>其中：本次下达</t>
  </si>
  <si>
    <t>三街小学学前教育家庭经济困难学生资助经费</t>
  </si>
  <si>
    <t>312 民生类</t>
  </si>
  <si>
    <t>530421231100001150170</t>
  </si>
  <si>
    <t>三街中心小学课后服务项目资金</t>
  </si>
  <si>
    <t>313 事业发展类</t>
  </si>
  <si>
    <t>530421231100002037139</t>
  </si>
  <si>
    <t>30226</t>
  </si>
  <si>
    <t>劳务费</t>
  </si>
  <si>
    <t>三街中心小学钟点工劳务经费</t>
  </si>
  <si>
    <t>530421231100001148972</t>
  </si>
  <si>
    <t>三街中心幼儿园保运转补助经费</t>
  </si>
  <si>
    <t>530421251100003664662</t>
  </si>
  <si>
    <t>30201</t>
  </si>
  <si>
    <t>办公费</t>
  </si>
  <si>
    <t>30202</t>
  </si>
  <si>
    <t>印刷费</t>
  </si>
  <si>
    <t>30205</t>
  </si>
  <si>
    <t>水费</t>
  </si>
  <si>
    <t>30206</t>
  </si>
  <si>
    <t>电费</t>
  </si>
  <si>
    <t>30207</t>
  </si>
  <si>
    <t>邮电费</t>
  </si>
  <si>
    <t>30213</t>
  </si>
  <si>
    <t>维修（护）费</t>
  </si>
  <si>
    <t>31002</t>
  </si>
  <si>
    <t>办公设备购置</t>
  </si>
  <si>
    <t>三街中心幼儿园教育补助款专项经费</t>
  </si>
  <si>
    <t>530421241100002408622</t>
  </si>
  <si>
    <t>30216</t>
  </si>
  <si>
    <t>培训费</t>
  </si>
  <si>
    <t>学前教育生均公用经费</t>
  </si>
  <si>
    <t>530421221100001033306</t>
  </si>
  <si>
    <t>学生营养改善计划补助资金</t>
  </si>
  <si>
    <t>530421221100000820593</t>
  </si>
  <si>
    <t>学校教育教学补助资金</t>
  </si>
  <si>
    <t>530421231100002150120</t>
  </si>
  <si>
    <t>30227</t>
  </si>
  <si>
    <t>委托业务费</t>
  </si>
  <si>
    <t>义务教育困难学生生活费补助资金</t>
  </si>
  <si>
    <t>311 专项业务类</t>
  </si>
  <si>
    <t>530421210000000019834</t>
  </si>
  <si>
    <t>义务教育生均公用经费</t>
  </si>
  <si>
    <t>530421231100001150880</t>
  </si>
  <si>
    <t>30217</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</si>
  <si>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</si>
  <si>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</si>
  <si>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</si>
  <si>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</si>
  <si>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</si>
  <si>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</si>
  <si>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</si>
  <si>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</si>
  <si>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</si>
  <si>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</si>
  <si>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</si>
  <si>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</si>
  <si>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1.加快义务教育学校均衡发展，改善办学条件，提高办学质量。
2.解决家长接送孩子时间差的困难及问题，减少家庭教育支出，办人民满意的教育，促进教育公平发展。
3.改善办学条件，为学生德、智、体、美全面发展提供有力保障。</t>
  </si>
  <si>
    <t>产出指标</t>
  </si>
  <si>
    <t>数量指标</t>
  </si>
  <si>
    <t>学生每天参加课后服务时长</t>
  </si>
  <si>
    <t>&gt;=</t>
  </si>
  <si>
    <t>小时</t>
  </si>
  <si>
    <t>定量指标</t>
  </si>
  <si>
    <t>项目实施方案</t>
  </si>
  <si>
    <t>参与课后服 务学生</t>
  </si>
  <si>
    <t>=</t>
  </si>
  <si>
    <t>90</t>
  </si>
  <si>
    <t>%</t>
  </si>
  <si>
    <t>质量指标</t>
  </si>
  <si>
    <t>课程数量</t>
  </si>
  <si>
    <t>类</t>
  </si>
  <si>
    <t>课程力求丰富多彩,种类齐全</t>
  </si>
  <si>
    <t>课后服务信息化管理</t>
  </si>
  <si>
    <t>95</t>
  </si>
  <si>
    <t>效益指标</t>
  </si>
  <si>
    <t>社会效益</t>
  </si>
  <si>
    <t>可持续影响指标、教育服务年度</t>
  </si>
  <si>
    <t>年</t>
  </si>
  <si>
    <t>课后服保障措施、制度、方案等基本健全</t>
  </si>
  <si>
    <t>满意度指标</t>
  </si>
  <si>
    <t>服务对象满意度</t>
  </si>
  <si>
    <t>家长满意度</t>
  </si>
  <si>
    <t>85</t>
  </si>
  <si>
    <t>师生对课后服务满意程度</t>
  </si>
  <si>
    <t>根据玉政办发〔2020〕14号文件精神，本次按600元/生·年补助标准进行补助，预算下达我校本级资金为33.3万元，本次学前教育生均公用经费主要用于以下几方面：保教业务与管理；各类主题活动；玩教具等购置。通过该项目的实施，为学前教育发展提供了有力的保障。</t>
  </si>
  <si>
    <t>资金到位率</t>
  </si>
  <si>
    <t>100</t>
  </si>
  <si>
    <t>通过不断加大投入，切实改善农村幼儿园办学条件，持续推进教育均衡发展，提升江川区学前教育发展水平，提高广大人民群众的满意度。</t>
  </si>
  <si>
    <t>资助人数覆盖率</t>
  </si>
  <si>
    <t>时效指标</t>
  </si>
  <si>
    <t>发放及时率</t>
  </si>
  <si>
    <t>反映发放单位及时发放补助资金的情况。
发放及时率=在时限内发放资金/应发放资金*100%</t>
  </si>
  <si>
    <t>政策知晓度</t>
  </si>
  <si>
    <t>定性指标</t>
  </si>
  <si>
    <t>项目实施方案及相关文件精神</t>
  </si>
  <si>
    <t xml:space="preserve">" 1.经济效果：根据项目实施方案和相关文件的规定和要求组织实施。足额及时组织实施，按时结算。保证我园各工作的正常开展，办园水平不断提高，保教质量更加出色，得到社会高度好评，发挥示范幼儿园的辐射作用。
2.社会效果：加快学前教育发展，改善教育办学条件，提高办学质量，办人民满意的学前教育。
3.可持续影响的效果：改善办园条件，为幼儿德、智、体、美全面发展提供有力保障，发挥示范性幼儿园的辐射作用。"						
</t>
  </si>
  <si>
    <t>兑现准确率</t>
  </si>
  <si>
    <t xml:space="preserve">项目实施方案及相关文件
</t>
  </si>
  <si>
    <t>获补覆盖率</t>
  </si>
  <si>
    <t>政策知晓率</t>
  </si>
  <si>
    <t>99</t>
  </si>
  <si>
    <t>受益对象满意度</t>
  </si>
  <si>
    <t>三街小学教育补助款资金为12万元。本次教育补助款经费主要用于以下几方面：
1.计划用于教学设备采购8万元
2.办公费支出35400元
3.用于资助辖区内的孤残困弱学生4600元</t>
  </si>
  <si>
    <t>获项目受益对象数</t>
  </si>
  <si>
    <t>1766</t>
  </si>
  <si>
    <t>人(人次、家)</t>
  </si>
  <si>
    <t>反映极大改善我校的办学条件、促进教育资源优质发展使其现有条件下，满足群众需求，提升我区义务教育水平。</t>
  </si>
  <si>
    <t>政策宣传次数</t>
  </si>
  <si>
    <t>次</t>
  </si>
  <si>
    <t>反映补助政策的宣传力度情况。即通过门户网站、报刊、通信、电视、户外广告等对补助政策进行宣传的次数。</t>
  </si>
  <si>
    <t>获项目覆盖率</t>
  </si>
  <si>
    <t>促进教育优先发展，提升办学条件，改善教育教学环境，更好的服务育人。</t>
  </si>
  <si>
    <t>事项公示度</t>
  </si>
  <si>
    <t>反映补助事项在特定办事大厅、官网、媒体或其他渠道按规定进行公示的情况。
补助事项公示度=按规定公布事项/按规定应公布事项*100%</t>
  </si>
  <si>
    <t>项目完成率</t>
  </si>
  <si>
    <t>反映改善办学条件，提升办学质量。做到厉行节约，合理使用，有效控制支出成本资金*100%</t>
  </si>
  <si>
    <t>经济效益</t>
  </si>
  <si>
    <t>带动学校教育教学</t>
  </si>
  <si>
    <t>反映提升学生学习的教育教学环境，促进小学教育教学工作的发展，提升师资素质显得十分必要和重要。</t>
  </si>
  <si>
    <t>文化建设知晓率</t>
  </si>
  <si>
    <t>反映补助政策的宣传效果情况。
政策知晓率=调查中补助政策知晓人数/调查总人数*100%</t>
  </si>
  <si>
    <t>98</t>
  </si>
  <si>
    <t>反映获受益对象的满意程度。</t>
  </si>
  <si>
    <t>义务教育家庭经济困难学生生活补助资金,1.经济效果：在一定程度上，改善家庭经济困难学生的学习及生活条件，减轻受助学生家庭经济压力。
2.社会效果：支持国家扶贫政策，为困难家庭分担一定的社会压力，加强学生的奉献精神教育、感恩教育，激发其学习动力，使项目资金发挥物质和精神双重功能。
3.可持续影响的效果：持续促进和谐、文明校园的创建，促进教育公平，激发学生学习动力，促进学校教育教学发展。</t>
  </si>
  <si>
    <t>获补对象数</t>
  </si>
  <si>
    <t>199</t>
  </si>
  <si>
    <t>家庭经济困难学生</t>
  </si>
  <si>
    <t>&gt;</t>
  </si>
  <si>
    <t>625</t>
  </si>
  <si>
    <t>元</t>
  </si>
  <si>
    <t>义务教育家庭经济困难学生生活补助资金</t>
  </si>
  <si>
    <t>获补对象准确率</t>
  </si>
  <si>
    <t>教育补助款用于对幼儿园户外场地进行改造，确保幼儿园晋升等级，改善办学条件，提升保教质量，为达标云南省一级三等园标准做准备。我们将筹集到的资金用为改善办学条件购置幼儿园生活馆内物品及设备采购，帮助幼儿学习必要的生活技能，建立独特的自我人格。为提升办园条件奠定基础。</t>
  </si>
  <si>
    <t>享受对象数</t>
  </si>
  <si>
    <t>555</t>
  </si>
  <si>
    <t>人</t>
  </si>
  <si>
    <t>享受资源覆盖率</t>
  </si>
  <si>
    <t>购买及时率</t>
  </si>
  <si>
    <t>设备使用率</t>
  </si>
  <si>
    <t>受益对象调查统计表</t>
  </si>
  <si>
    <t>能对贫困地区学生营养改善计划，改善学生伙食服务条件，提高学生学习环境等一定程度上促进教育事业的发展。教育关系国家未来和民族兴旺。实施钟点工劳务费项目，是党和政府坚持以人为本、执政为民的具体体现，为改善我校学生学习条件，促进青少年健康成长，提高国民综合素质。根据上级精神和要求，我校制定了玉溪市江川区三街中心小学钟点工劳务费项目实施方案。为确保玉溪市江川区三街中心小学钟点工劳务费顺利实施，使党和国家的惠民政策落到实处，特实行本项目。</t>
  </si>
  <si>
    <t>反映获补助对象认定的准确性情况。
获补对象准确率=抽检符合标准的补助对象数/抽检实际补助对象数*100%</t>
  </si>
  <si>
    <t>获补覆盖率=实际获得补助人数（企业数）/申请符合标准人数（企业数）*100%</t>
  </si>
  <si>
    <t>带动人均增收</t>
  </si>
  <si>
    <t>2500</t>
  </si>
  <si>
    <t>反映补助带动人均增收的情况。</t>
  </si>
  <si>
    <t>反映获补助受益对象的满意程度。</t>
  </si>
  <si>
    <t>项目实施符合中央、省和市委、省政府重大决策部署、是公共财政投入方向，具有现实需求、需求迫切，玉溪市江川区星云街道三街中心小学是教师进行教育教学工作，学生学习成长的主要场所，也是落实、发展教育优先的重要阵地，在人民群众日益增长的教育优质发展需求和学校教育环境、资源相对不足的矛盾下，需要对我校的教育教学工作日常学生桌椅费用、劳务费、修缮费用、日常水电办公等费用进行支付。提升我校的教育教学环境，促进我校教育教学工作的发展，提升师资素质显得十分必要和重要。江川区星云街道三街中心小学义务教育生均公用经费项目资金预算费用测算按照以当年度校学生人数为依据，按时、足额下达的经费补助资金、在校学生数所需水电、日常办公开支、修缮、教师培训资金进行测算，资金分配合理；优先用于保障我校日常教育教学工作的开展，其次用于改善办学条件，提升办学质量。做到厉行节约，合理使用，有效控制支出成本。</t>
  </si>
  <si>
    <t>学生人数</t>
  </si>
  <si>
    <t>1727</t>
  </si>
  <si>
    <t>2025年学前教育资助所需经费纳入市、区县两级财政预算。资助所需经费由中央、省、市、县区共同分担，中央、省、市、区分担比例为0.8：0.14：0.03：0.03。该项目的实施进一步保障因家庭经济困难学生的上学之路，确保三街中心小学辖区内幼儿园困难学生191人的受教育权利。</t>
  </si>
  <si>
    <t>191</t>
  </si>
  <si>
    <t>根据《国务院关于进一步完善城乡义务教育经费保障机制的通知》（国发〔2015〕67号）、《云南省人民政府关于进一步完善城乡义务教育经费保障机制的通知》（云政发〔2016〕74号）、《云南省人民政府办公厅关于贯彻落实农村义务教育学生营养改善计划的实施意见》(云政办发〔2012〕25号)、《玉溪市人民政府办公室关于印发玉溪市教育领域财政事权和支出责任划分改革实施方案的通知》（玉政办发〔2020〕14号）、《玉溪市财政局　玉溪市教育体育局关于提前下达2022年城乡义务教育补助经费中央直达资金的通知》(玉财教〔2021〕384号)精神，按照我校2024年秋季学期实际享受学生人数测算安排，为切实做好营养改善工作，维护学生利益，特制定本实施方案。</t>
  </si>
  <si>
    <t>1737</t>
  </si>
  <si>
    <t>项目实施方案、资金文件、可行性分析报告</t>
  </si>
  <si>
    <t>按实际人数项目实施方案、资金文件、可行性分析报告</t>
  </si>
  <si>
    <t>预算06表</t>
  </si>
  <si>
    <t>2025年部门政府性基金预算支出预算表</t>
  </si>
  <si>
    <t>政府性基金预算支出</t>
  </si>
  <si>
    <t>本单位无此事项，此表为空表。</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</si>
  <si>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</si>
  <si>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</si>
  <si>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</si>
  <si>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</si>
  <si>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</si>
  <si>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</si>
  <si>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</si>
  <si>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</si>
  <si>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</si>
  <si>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</si>
  <si>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</si>
  <si>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</si>
  <si>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购买多功能一体机</t>
  </si>
  <si>
    <t>台</t>
  </si>
  <si>
    <t>购买台式电脑</t>
  </si>
  <si>
    <t>购置触控一体机</t>
  </si>
  <si>
    <t>购买触控一体机</t>
  </si>
  <si>
    <t>营养改善计划牛奶采购项目</t>
  </si>
  <si>
    <t>批</t>
  </si>
  <si>
    <t>预算08表</t>
  </si>
  <si>
    <t>2025年部门政府购买服务预算表</t>
  </si>
  <si>
    <t>政府购买服务项目</t>
  </si>
  <si>
    <t>政府购买服务目录</t>
  </si>
  <si>
    <t>政府购买服务指导性目录代码</t>
  </si>
  <si>
    <t>预算09-1表</t>
  </si>
  <si>
    <t>2025年对下转移支付预算表</t>
  </si>
  <si>
    <t>单位名称（项目）</t>
  </si>
  <si>
    <t>地区</t>
  </si>
  <si>
    <t>星云街道</t>
  </si>
  <si>
    <t>宁海街道</t>
  </si>
  <si>
    <t>江城镇</t>
  </si>
  <si>
    <t>前卫镇</t>
  </si>
  <si>
    <t>九溪镇</t>
  </si>
  <si>
    <t>雄关乡</t>
  </si>
  <si>
    <t>安化彝族乡</t>
  </si>
  <si>
    <t>11</t>
  </si>
  <si>
    <t>预算09-2表</t>
  </si>
  <si>
    <t>2025年对下转移支付绩效目标表</t>
  </si>
  <si>
    <t>预算10表</t>
  </si>
  <si>
    <t>2025年新增资产配置表</t>
  </si>
  <si>
    <t>资产类别</t>
  </si>
  <si>
    <t>资产分类代码.名称</t>
  </si>
  <si>
    <t>资产名称</t>
  </si>
  <si>
    <t>财政部门批复数（元）</t>
  </si>
  <si>
    <t>单价</t>
  </si>
  <si>
    <t>金额</t>
  </si>
  <si>
    <t>预算11表</t>
  </si>
  <si>
    <t>2025年上级补助项目支出预算表</t>
  </si>
  <si>
    <t>上级补助</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</si>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</sst>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7">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sz val="11"/>
      <color rgb="FF0F0F0F"/>
      <name val="宋体"/>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 borderId="6"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25" fillId="0" borderId="8" applyNumberFormat="0" applyFill="0" applyAlignment="0" applyProtection="0">
      <alignment vertical="center"/>
    </xf>
    <xf numFmtId="0" fontId="25" fillId="0" borderId="0" applyNumberFormat="0" applyFill="0" applyBorder="0" applyAlignment="0" applyProtection="0">
      <alignment vertical="center"/>
    </xf>
    <xf numFmtId="0" fontId="26" fillId="3" borderId="9" applyNumberFormat="0" applyAlignment="0" applyProtection="0">
      <alignment vertical="center"/>
    </xf>
    <xf numFmtId="0" fontId="27" fillId="4" borderId="10" applyNumberFormat="0" applyAlignment="0" applyProtection="0">
      <alignment vertical="center"/>
    </xf>
    <xf numFmtId="0" fontId="28" fillId="4" borderId="9" applyNumberFormat="0" applyAlignment="0" applyProtection="0">
      <alignment vertical="center"/>
    </xf>
    <xf numFmtId="0" fontId="29" fillId="5" borderId="11" applyNumberFormat="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176" fontId="3" fillId="0" borderId="1">
      <alignment horizontal="right" vertical="center"/>
    </xf>
    <xf numFmtId="177" fontId="3" fillId="0" borderId="1">
      <alignment horizontal="right" vertical="center"/>
    </xf>
    <xf numFmtId="10" fontId="3" fillId="0" borderId="1">
      <alignment horizontal="right" vertical="center"/>
    </xf>
    <xf numFmtId="178" fontId="3" fillId="0" borderId="1">
      <alignment horizontal="right" vertical="center"/>
    </xf>
    <xf numFmtId="49" fontId="3" fillId="0" borderId="1">
      <alignment horizontal="left" vertical="center" wrapText="1"/>
    </xf>
    <xf numFmtId="178" fontId="3" fillId="0" borderId="1">
      <alignment horizontal="right" vertical="center"/>
    </xf>
    <xf numFmtId="179" fontId="3" fillId="0" borderId="1">
      <alignment horizontal="right" vertical="center"/>
    </xf>
    <xf numFmtId="180" fontId="3" fillId="0" borderId="1">
      <alignment horizontal="right" vertical="center"/>
    </xf>
  </cellStyleXfs>
  <cellXfs count="79">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8"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8" fontId="3" fillId="0" borderId="1" xfId="54" applyNumberFormat="1" applyFont="1" applyBorder="1">
      <alignment horizontal="right" vertical="center"/>
    </xf>
    <xf numFmtId="0" fontId="3" fillId="0" borderId="1" xfId="0" applyFont="1" applyBorder="1" applyAlignment="1">
      <alignment horizontal="center" vertical="center"/>
    </xf>
    <xf numFmtId="49" fontId="3" fillId="0" borderId="0" xfId="53" applyNumberFormat="1" applyFont="1" applyBorder="1">
      <alignment horizontal="left" vertical="center" wrapText="1"/>
    </xf>
    <xf numFmtId="49" fontId="3" fillId="0" borderId="0" xfId="53"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3" applyNumberFormat="1" applyFont="1" applyBorder="1" applyAlignment="1">
      <alignment horizontal="center" vertical="center" wrapText="1"/>
    </xf>
    <xf numFmtId="49" fontId="3" fillId="0" borderId="1" xfId="53" applyNumberFormat="1" applyFont="1" applyBorder="1">
      <alignment horizontal="left" vertical="center" wrapText="1"/>
    </xf>
    <xf numFmtId="49" fontId="3" fillId="0" borderId="1" xfId="53" applyNumberFormat="1" applyFont="1" applyBorder="1" applyAlignment="1">
      <alignment horizontal="center" vertical="center" wrapText="1"/>
    </xf>
    <xf numFmtId="49" fontId="9" fillId="0" borderId="0" xfId="53"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3"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11" fillId="0" borderId="2" xfId="0" applyFont="1" applyBorder="1" applyAlignment="1">
      <alignment horizontal="center" vertical="center"/>
    </xf>
    <xf numFmtId="49" fontId="1" fillId="0" borderId="1" xfId="53" applyNumberFormat="1" applyFont="1" applyBorder="1" applyAlignment="1">
      <alignment horizontal="center" vertical="center" wrapText="1"/>
    </xf>
    <xf numFmtId="49" fontId="4" fillId="0" borderId="0" xfId="53" applyNumberFormat="1" applyFont="1" applyBorder="1" applyAlignment="1">
      <alignment horizontal="center" vertical="center" wrapText="1"/>
    </xf>
    <xf numFmtId="49" fontId="7" fillId="0" borderId="1" xfId="53"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8" fontId="3"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49" fontId="12" fillId="0" borderId="0" xfId="53" applyNumberFormat="1" applyFont="1" applyBorder="1" applyAlignment="1">
      <alignment horizontal="right" vertical="center" wrapText="1"/>
    </xf>
    <xf numFmtId="0" fontId="3" fillId="0" borderId="1" xfId="53" applyNumberFormat="1" applyFont="1" applyBorder="1">
      <alignment horizontal="left" vertical="center" wrapText="1"/>
    </xf>
    <xf numFmtId="178" fontId="3" fillId="0" borderId="1" xfId="53" applyNumberFormat="1" applyFont="1" applyBorder="1" applyAlignment="1">
      <alignment horizontal="right" vertical="center" wrapText="1"/>
    </xf>
    <xf numFmtId="178" fontId="3" fillId="0" borderId="1" xfId="53" applyNumberFormat="1" applyFont="1" applyBorder="1" applyAlignment="1">
      <alignment horizontal="center" vertical="center" wrapText="1"/>
    </xf>
    <xf numFmtId="49" fontId="13" fillId="0" borderId="0" xfId="53"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178" fontId="3" fillId="0" borderId="1" xfId="0" applyNumberFormat="1" applyFont="1" applyBorder="1" applyAlignment="1">
      <alignment horizontal="right" vertical="center"/>
    </xf>
    <xf numFmtId="49" fontId="3" fillId="0" borderId="1" xfId="53" applyNumberFormat="1" applyFont="1" applyBorder="1" applyAlignment="1">
      <alignment horizontal="left" vertical="center" wrapText="1" indent="1"/>
    </xf>
    <xf numFmtId="178" fontId="3" fillId="0" borderId="1" xfId="0" applyNumberFormat="1" applyFont="1" applyBorder="1" applyAlignment="1">
      <alignment horizontal="left" vertical="center" wrapText="1"/>
    </xf>
    <xf numFmtId="178" fontId="3" fillId="0" borderId="1" xfId="53" applyNumberFormat="1" applyFont="1" applyBorder="1">
      <alignment horizontal="left" vertical="center" wrapText="1"/>
    </xf>
    <xf numFmtId="0" fontId="13" fillId="0" borderId="0" xfId="0" applyFont="1" applyAlignment="1">
      <alignment horizontal="center" vertical="center"/>
    </xf>
    <xf numFmtId="0" fontId="8" fillId="0" borderId="0" xfId="0" applyFont="1" applyAlignment="1"/>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5" fillId="0" borderId="0" xfId="0" applyFont="1" applyAlignment="1">
      <alignment horizontal="center" vertical="center"/>
    </xf>
    <xf numFmtId="0" fontId="3" fillId="0" borderId="2" xfId="0" applyFont="1" applyBorder="1" applyAlignment="1">
      <alignment horizontal="left" vertical="center"/>
    </xf>
    <xf numFmtId="0" fontId="12" fillId="0" borderId="2" xfId="0" applyFont="1" applyBorder="1" applyAlignment="1">
      <alignment horizontal="center" vertical="center"/>
    </xf>
    <xf numFmtId="178" fontId="12" fillId="0" borderId="1" xfId="0" applyNumberFormat="1" applyFont="1" applyBorder="1" applyAlignment="1">
      <alignment horizontal="right" vertical="center"/>
    </xf>
    <xf numFmtId="0" fontId="12"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3" xfId="0" applyFont="1" applyBorder="1" applyAlignment="1">
      <alignment horizontal="center" vertical="center"/>
    </xf>
    <xf numFmtId="0" fontId="16" fillId="0" borderId="4" xfId="0" applyFont="1" applyBorder="1" applyAlignment="1">
      <alignment horizontal="center" vertical="center" wrapText="1"/>
    </xf>
    <xf numFmtId="0" fontId="7" fillId="0" borderId="5" xfId="0" applyFont="1" applyBorder="1" applyAlignment="1">
      <alignment horizontal="center" vertical="center"/>
    </xf>
    <xf numFmtId="0" fontId="16" fillId="0" borderId="5" xfId="0" applyFont="1" applyBorder="1" applyAlignment="1">
      <alignment horizontal="center" vertical="center"/>
    </xf>
    <xf numFmtId="4" fontId="3" fillId="0" borderId="1" xfId="0" applyNumberFormat="1" applyFont="1" applyBorder="1" applyAlignment="1">
      <alignment horizontal="right" vertical="center"/>
    </xf>
    <xf numFmtId="0" fontId="12" fillId="0" borderId="2" xfId="0" applyFont="1" applyBorder="1" applyAlignment="1">
      <alignment horizontal="left" vertical="center"/>
    </xf>
    <xf numFmtId="0" fontId="12" fillId="0" borderId="1"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3"/>
  <sheetViews>
    <sheetView showZeros="0" workbookViewId="0">
      <pane ySplit="1" topLeftCell="A2" activePane="bottomLeft" state="frozen"/>
      <selection/>
      <selection pane="bottomLeft" activeCell="C14" sqref="C14"/>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tr">
        <f>"单位名称："&amp;"玉溪市江川区星云街道三街中心小学"</f>
        <v>单位名称：玉溪市江川区星云街道三街中心小学</v>
      </c>
      <c r="B4" s="5"/>
      <c r="C4" s="65"/>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5" t="s">
        <v>8</v>
      </c>
      <c r="B8" s="17">
        <v>23657468.41</v>
      </c>
      <c r="C8" s="15" t="str">
        <f>"一"&amp;"、"&amp;"教育支出"</f>
        <v>一、教育支出</v>
      </c>
      <c r="D8" s="76">
        <v>16931162.71</v>
      </c>
    </row>
    <row r="9" ht="22.5" customHeight="1" spans="1:4">
      <c r="A9" s="15" t="s">
        <v>9</v>
      </c>
      <c r="B9" s="17"/>
      <c r="C9" s="15" t="str">
        <f>"二"&amp;"、"&amp;"社会保障和就业支出"</f>
        <v>二、社会保障和就业支出</v>
      </c>
      <c r="D9" s="76">
        <v>4115731.04</v>
      </c>
    </row>
    <row r="10" ht="22.5" customHeight="1" spans="1:4">
      <c r="A10" s="15" t="s">
        <v>10</v>
      </c>
      <c r="B10" s="17"/>
      <c r="C10" s="15" t="str">
        <f>"三"&amp;"、"&amp;"卫生健康支出"</f>
        <v>三、卫生健康支出</v>
      </c>
      <c r="D10" s="76">
        <v>2087562.66</v>
      </c>
    </row>
    <row r="11" ht="22.5" customHeight="1" spans="1:4">
      <c r="A11" s="15" t="s">
        <v>11</v>
      </c>
      <c r="B11" s="17"/>
      <c r="C11" s="15" t="str">
        <f>"四"&amp;"、"&amp;"住房保障支出"</f>
        <v>四、住房保障支出</v>
      </c>
      <c r="D11" s="76">
        <v>1584012</v>
      </c>
    </row>
    <row r="12" ht="22.5" customHeight="1" spans="1:4">
      <c r="A12" s="15" t="s">
        <v>12</v>
      </c>
      <c r="B12" s="17">
        <v>1061000</v>
      </c>
      <c r="C12" s="15"/>
      <c r="D12" s="17"/>
    </row>
    <row r="13" ht="22.5" customHeight="1" spans="1:4">
      <c r="A13" s="15" t="s">
        <v>13</v>
      </c>
      <c r="B13" s="17"/>
      <c r="C13" s="15"/>
      <c r="D13" s="17"/>
    </row>
    <row r="14" ht="22.5" customHeight="1" spans="1:4">
      <c r="A14" s="15" t="s">
        <v>14</v>
      </c>
      <c r="B14" s="17"/>
      <c r="C14" s="15"/>
      <c r="D14" s="17"/>
    </row>
    <row r="15" ht="22.5" customHeight="1" spans="1:4">
      <c r="A15" s="15" t="s">
        <v>15</v>
      </c>
      <c r="B15" s="17"/>
      <c r="C15" s="15"/>
      <c r="D15" s="17"/>
    </row>
    <row r="16" ht="22.5" customHeight="1" spans="1:4">
      <c r="A16" s="66" t="s">
        <v>16</v>
      </c>
      <c r="B16" s="17"/>
      <c r="C16" s="69"/>
      <c r="D16" s="17"/>
    </row>
    <row r="17" ht="22.5" customHeight="1" spans="1:4">
      <c r="A17" s="66" t="s">
        <v>17</v>
      </c>
      <c r="B17" s="17">
        <v>1061000</v>
      </c>
      <c r="C17" s="69"/>
      <c r="D17" s="17"/>
    </row>
    <row r="18" ht="22.5" customHeight="1" spans="1:4">
      <c r="A18" s="66"/>
      <c r="B18" s="17"/>
      <c r="C18" s="69"/>
      <c r="D18" s="17"/>
    </row>
    <row r="19" ht="22.5" customHeight="1" spans="1:4">
      <c r="A19" s="67" t="s">
        <v>18</v>
      </c>
      <c r="B19" s="68">
        <v>24718468.41</v>
      </c>
      <c r="C19" s="69" t="s">
        <v>19</v>
      </c>
      <c r="D19" s="68">
        <v>24718468.41</v>
      </c>
    </row>
    <row r="20" ht="22.5" customHeight="1" spans="1:4">
      <c r="A20" s="77" t="s">
        <v>20</v>
      </c>
      <c r="B20" s="17"/>
      <c r="C20" s="78" t="s">
        <v>21</v>
      </c>
      <c r="D20" s="48"/>
    </row>
    <row r="21" ht="22.5" customHeight="1" spans="1:4">
      <c r="A21" s="66" t="s">
        <v>22</v>
      </c>
      <c r="B21" s="68"/>
      <c r="C21" s="66" t="s">
        <v>22</v>
      </c>
      <c r="D21" s="68"/>
    </row>
    <row r="22" ht="22.5" customHeight="1" spans="1:4">
      <c r="A22" s="66" t="s">
        <v>23</v>
      </c>
      <c r="B22" s="68"/>
      <c r="C22" s="66" t="s">
        <v>24</v>
      </c>
      <c r="D22" s="68"/>
    </row>
    <row r="23" ht="22.5" customHeight="1" spans="1:4">
      <c r="A23" s="67" t="s">
        <v>25</v>
      </c>
      <c r="B23" s="68">
        <v>24718468.41</v>
      </c>
      <c r="C23" s="69" t="s">
        <v>26</v>
      </c>
      <c r="D23" s="68">
        <v>24718468.41</v>
      </c>
    </row>
  </sheetData>
  <mergeCells count="8">
    <mergeCell ref="A3:D3"/>
    <mergeCell ref="A4:B4"/>
    <mergeCell ref="A5:B5"/>
    <mergeCell ref="C5:D5"/>
    <mergeCell ref="A6:A7"/>
    <mergeCell ref="B6:B7"/>
    <mergeCell ref="C6:C7"/>
    <mergeCell ref="D6:D7"/>
  </mergeCells>
  <pageMargins left="0.75" right="0.75" top="1" bottom="1" header="0.511805555555556" footer="0.511805555555556"/>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0"/>
  <sheetViews>
    <sheetView showZeros="0" topLeftCell="I1" workbookViewId="0">
      <pane ySplit="1" topLeftCell="A2" activePane="bottomLeft" state="frozen"/>
      <selection/>
      <selection pane="bottomLeft" activeCell="A1" sqref="A1"/>
    </sheetView>
  </sheetViews>
  <sheetFormatPr defaultColWidth="8.85" defaultRowHeight="15" customHeight="1"/>
  <cols>
    <col min="1" max="1" width="25.275" customWidth="1"/>
    <col min="2" max="2" width="29.9833333333333" customWidth="1"/>
    <col min="3" max="19" width="17.1416666666667"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27</v>
      </c>
    </row>
    <row r="3" ht="37.5" customHeight="1" spans="1:19">
      <c r="A3" s="4" t="s">
        <v>28</v>
      </c>
      <c r="B3" s="4"/>
      <c r="C3" s="4"/>
      <c r="D3" s="4"/>
      <c r="E3" s="4"/>
      <c r="F3" s="4"/>
      <c r="G3" s="4"/>
      <c r="H3" s="4"/>
      <c r="I3" s="4"/>
      <c r="J3" s="4"/>
      <c r="K3" s="4"/>
      <c r="L3" s="4"/>
      <c r="M3" s="4"/>
      <c r="N3" s="4"/>
      <c r="O3" s="4"/>
      <c r="P3" s="4"/>
      <c r="Q3" s="4"/>
      <c r="R3" s="4"/>
      <c r="S3" s="4"/>
    </row>
    <row r="4" ht="18.75" customHeight="1" spans="1:19">
      <c r="A4" s="5" t="str">
        <f>"单位名称："&amp;"玉溪市江川区星云街道三街中心小学"</f>
        <v>单位名称：玉溪市江川区星云街道三街中心小学</v>
      </c>
      <c r="B4" s="5"/>
      <c r="C4" s="5"/>
      <c r="D4" s="5"/>
      <c r="E4" s="53"/>
      <c r="F4" s="53"/>
      <c r="G4" s="53"/>
      <c r="H4" s="53"/>
      <c r="I4" s="6"/>
      <c r="J4" s="6"/>
      <c r="K4" s="6"/>
      <c r="L4" s="6"/>
      <c r="M4" s="6"/>
      <c r="N4" s="6"/>
      <c r="O4" s="6"/>
      <c r="P4" s="6"/>
      <c r="Q4" s="6"/>
      <c r="R4" s="6"/>
      <c r="S4" s="6" t="s">
        <v>29</v>
      </c>
    </row>
    <row r="5" ht="18.75" customHeight="1" spans="1:19">
      <c r="A5" s="13" t="s">
        <v>30</v>
      </c>
      <c r="B5" s="70" t="s">
        <v>31</v>
      </c>
      <c r="C5" s="70" t="s">
        <v>32</v>
      </c>
      <c r="D5" s="70" t="s">
        <v>33</v>
      </c>
      <c r="E5" s="70"/>
      <c r="F5" s="70"/>
      <c r="G5" s="70"/>
      <c r="H5" s="70"/>
      <c r="I5" s="70"/>
      <c r="J5" s="73"/>
      <c r="K5" s="73"/>
      <c r="L5" s="73"/>
      <c r="M5" s="73"/>
      <c r="N5" s="73"/>
      <c r="O5" s="70" t="s">
        <v>20</v>
      </c>
      <c r="P5" s="70"/>
      <c r="Q5" s="70"/>
      <c r="R5" s="70"/>
      <c r="S5" s="70"/>
    </row>
    <row r="6" ht="18.75" customHeight="1" spans="1:19">
      <c r="A6" s="13"/>
      <c r="B6" s="70"/>
      <c r="C6" s="70"/>
      <c r="D6" s="71" t="s">
        <v>34</v>
      </c>
      <c r="E6" s="71" t="s">
        <v>35</v>
      </c>
      <c r="F6" s="71" t="s">
        <v>36</v>
      </c>
      <c r="G6" s="71" t="s">
        <v>37</v>
      </c>
      <c r="H6" s="71" t="s">
        <v>38</v>
      </c>
      <c r="I6" s="74" t="s">
        <v>39</v>
      </c>
      <c r="J6" s="75"/>
      <c r="K6" s="75"/>
      <c r="L6" s="75"/>
      <c r="M6" s="75"/>
      <c r="N6" s="75"/>
      <c r="O6" s="74" t="s">
        <v>34</v>
      </c>
      <c r="P6" s="74" t="s">
        <v>35</v>
      </c>
      <c r="Q6" s="74" t="s">
        <v>36</v>
      </c>
      <c r="R6" s="74" t="s">
        <v>37</v>
      </c>
      <c r="S6" s="71" t="s">
        <v>40</v>
      </c>
    </row>
    <row r="7" ht="18.75" customHeight="1" spans="1:19">
      <c r="A7" s="13"/>
      <c r="B7" s="70"/>
      <c r="C7" s="70"/>
      <c r="D7" s="71"/>
      <c r="E7" s="71"/>
      <c r="F7" s="71"/>
      <c r="G7" s="71"/>
      <c r="H7" s="71"/>
      <c r="I7" s="74" t="s">
        <v>34</v>
      </c>
      <c r="J7" s="74" t="s">
        <v>41</v>
      </c>
      <c r="K7" s="74" t="s">
        <v>42</v>
      </c>
      <c r="L7" s="74" t="s">
        <v>43</v>
      </c>
      <c r="M7" s="74" t="s">
        <v>44</v>
      </c>
      <c r="N7" s="74" t="s">
        <v>45</v>
      </c>
      <c r="O7" s="74"/>
      <c r="P7" s="74"/>
      <c r="Q7" s="74"/>
      <c r="R7" s="74"/>
      <c r="S7" s="71"/>
    </row>
    <row r="8" ht="18.75" customHeight="1" spans="1:19">
      <c r="A8" s="72" t="s">
        <v>46</v>
      </c>
      <c r="B8" s="14" t="s">
        <v>47</v>
      </c>
      <c r="C8" s="14" t="s">
        <v>48</v>
      </c>
      <c r="D8" s="14" t="s">
        <v>49</v>
      </c>
      <c r="E8" s="72" t="s">
        <v>50</v>
      </c>
      <c r="F8" s="14" t="s">
        <v>51</v>
      </c>
      <c r="G8" s="14" t="s">
        <v>52</v>
      </c>
      <c r="H8" s="72" t="s">
        <v>53</v>
      </c>
      <c r="I8" s="14" t="s">
        <v>54</v>
      </c>
      <c r="J8" s="14">
        <v>10</v>
      </c>
      <c r="K8" s="14">
        <v>11</v>
      </c>
      <c r="L8" s="14">
        <v>12</v>
      </c>
      <c r="M8" s="14">
        <v>13</v>
      </c>
      <c r="N8" s="14">
        <v>14</v>
      </c>
      <c r="O8" s="14">
        <v>15</v>
      </c>
      <c r="P8" s="14">
        <v>16</v>
      </c>
      <c r="Q8" s="14">
        <v>17</v>
      </c>
      <c r="R8" s="14">
        <v>18</v>
      </c>
      <c r="S8" s="14">
        <v>19</v>
      </c>
    </row>
    <row r="9" ht="20.25" customHeight="1" spans="1:19">
      <c r="A9" s="16" t="s">
        <v>55</v>
      </c>
      <c r="B9" s="16" t="s">
        <v>56</v>
      </c>
      <c r="C9" s="17">
        <v>24718468.41</v>
      </c>
      <c r="D9" s="17">
        <v>23657468.41</v>
      </c>
      <c r="E9" s="17">
        <v>23657468.41</v>
      </c>
      <c r="F9" s="17"/>
      <c r="G9" s="17"/>
      <c r="H9" s="17"/>
      <c r="I9" s="17">
        <v>1061000</v>
      </c>
      <c r="J9" s="17"/>
      <c r="K9" s="17"/>
      <c r="L9" s="17"/>
      <c r="M9" s="17"/>
      <c r="N9" s="17">
        <v>1061000</v>
      </c>
      <c r="O9" s="17"/>
      <c r="P9" s="17"/>
      <c r="Q9" s="17"/>
      <c r="R9" s="17"/>
      <c r="S9" s="17"/>
    </row>
    <row r="10" ht="20.25" customHeight="1" spans="1:19">
      <c r="A10" s="47" t="s">
        <v>32</v>
      </c>
      <c r="B10" s="47"/>
      <c r="C10" s="17">
        <v>24718468.41</v>
      </c>
      <c r="D10" s="17">
        <v>23657468.41</v>
      </c>
      <c r="E10" s="17">
        <v>23657468.41</v>
      </c>
      <c r="F10" s="17"/>
      <c r="G10" s="17"/>
      <c r="H10" s="17"/>
      <c r="I10" s="17">
        <v>1061000</v>
      </c>
      <c r="J10" s="17"/>
      <c r="K10" s="17"/>
      <c r="L10" s="17"/>
      <c r="M10" s="17"/>
      <c r="N10" s="17">
        <v>1061000</v>
      </c>
      <c r="O10" s="17"/>
      <c r="P10" s="17"/>
      <c r="Q10" s="17"/>
      <c r="R10" s="17"/>
      <c r="S10" s="17"/>
    </row>
  </sheetData>
  <mergeCells count="19">
    <mergeCell ref="A3:S3"/>
    <mergeCell ref="A4:D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11805555555556" footer="0.511805555555556"/>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7"/>
  <sheetViews>
    <sheetView showZeros="0" workbookViewId="0">
      <pane ySplit="1" topLeftCell="A2" activePane="bottomLeft" state="frozen"/>
      <selection/>
      <selection pane="bottomLeft" activeCell="D24" sqref="D24"/>
    </sheetView>
  </sheetViews>
  <sheetFormatPr defaultColWidth="8.85" defaultRowHeight="15" customHeight="1"/>
  <cols>
    <col min="1" max="1" width="21.55" customWidth="1"/>
    <col min="2" max="2" width="28.575" customWidth="1"/>
    <col min="3" max="15" width="17.1416666666667"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57</v>
      </c>
    </row>
    <row r="3" ht="37.5" customHeight="1" spans="1:15">
      <c r="A3" s="4" t="s">
        <v>58</v>
      </c>
      <c r="B3" s="4"/>
      <c r="C3" s="4"/>
      <c r="D3" s="4"/>
      <c r="E3" s="4"/>
      <c r="F3" s="4"/>
      <c r="G3" s="4"/>
      <c r="H3" s="4"/>
      <c r="I3" s="4"/>
      <c r="J3" s="4"/>
      <c r="K3" s="52"/>
      <c r="L3" s="52"/>
      <c r="M3" s="52"/>
      <c r="N3" s="52"/>
      <c r="O3" s="52"/>
    </row>
    <row r="4" ht="18.75" customHeight="1" spans="1:15">
      <c r="A4" s="43" t="str">
        <f>"单位名称："&amp;"玉溪市江川区星云街道三街中心小学"</f>
        <v>单位名称：玉溪市江川区星云街道三街中心小学</v>
      </c>
      <c r="B4" s="43"/>
      <c r="C4" s="43"/>
      <c r="D4" s="43"/>
      <c r="E4" s="43"/>
      <c r="F4" s="43"/>
      <c r="G4" s="43"/>
      <c r="H4" s="43"/>
      <c r="I4" s="43"/>
      <c r="J4" s="3"/>
      <c r="K4" s="3"/>
      <c r="L4" s="3"/>
      <c r="M4" s="3"/>
      <c r="N4" s="3"/>
      <c r="O4" s="3" t="s">
        <v>29</v>
      </c>
    </row>
    <row r="5" ht="18.75" customHeight="1" spans="1:15">
      <c r="A5" s="13" t="s">
        <v>59</v>
      </c>
      <c r="B5" s="13" t="s">
        <v>60</v>
      </c>
      <c r="C5" s="46" t="s">
        <v>32</v>
      </c>
      <c r="D5" s="46" t="s">
        <v>35</v>
      </c>
      <c r="E5" s="46"/>
      <c r="F5" s="46"/>
      <c r="G5" s="13" t="s">
        <v>36</v>
      </c>
      <c r="H5" s="46" t="s">
        <v>37</v>
      </c>
      <c r="I5" s="13" t="s">
        <v>61</v>
      </c>
      <c r="J5" s="46" t="s">
        <v>62</v>
      </c>
      <c r="K5" s="46"/>
      <c r="L5" s="46"/>
      <c r="M5" s="46"/>
      <c r="N5" s="46"/>
      <c r="O5" s="46"/>
    </row>
    <row r="6" ht="18.75" customHeight="1" spans="1:15">
      <c r="A6" s="13"/>
      <c r="B6" s="13"/>
      <c r="C6" s="46"/>
      <c r="D6" s="46" t="s">
        <v>34</v>
      </c>
      <c r="E6" s="46" t="s">
        <v>63</v>
      </c>
      <c r="F6" s="46" t="s">
        <v>64</v>
      </c>
      <c r="G6" s="13"/>
      <c r="H6" s="46"/>
      <c r="I6" s="13"/>
      <c r="J6" s="46" t="s">
        <v>34</v>
      </c>
      <c r="K6" s="46" t="s">
        <v>65</v>
      </c>
      <c r="L6" s="14" t="s">
        <v>66</v>
      </c>
      <c r="M6" s="14" t="s">
        <v>67</v>
      </c>
      <c r="N6" s="14" t="s">
        <v>68</v>
      </c>
      <c r="O6" s="14" t="s">
        <v>69</v>
      </c>
    </row>
    <row r="7" ht="18.75" customHeight="1" spans="1:15">
      <c r="A7" s="14" t="s">
        <v>46</v>
      </c>
      <c r="B7" s="14" t="s">
        <v>47</v>
      </c>
      <c r="C7" s="14" t="s">
        <v>48</v>
      </c>
      <c r="D7" s="14" t="s">
        <v>49</v>
      </c>
      <c r="E7" s="14" t="s">
        <v>50</v>
      </c>
      <c r="F7" s="14" t="s">
        <v>51</v>
      </c>
      <c r="G7" s="14" t="s">
        <v>52</v>
      </c>
      <c r="H7" s="14" t="s">
        <v>53</v>
      </c>
      <c r="I7" s="14" t="s">
        <v>54</v>
      </c>
      <c r="J7" s="14" t="s">
        <v>70</v>
      </c>
      <c r="K7" s="14">
        <v>11</v>
      </c>
      <c r="L7" s="14">
        <v>12</v>
      </c>
      <c r="M7" s="14">
        <v>13</v>
      </c>
      <c r="N7" s="14">
        <v>14</v>
      </c>
      <c r="O7" s="14">
        <v>15</v>
      </c>
    </row>
    <row r="8" ht="20.25" customHeight="1" spans="1:15">
      <c r="A8" s="16" t="s">
        <v>71</v>
      </c>
      <c r="B8" s="16" t="s">
        <v>72</v>
      </c>
      <c r="C8" s="17">
        <v>16931162.71</v>
      </c>
      <c r="D8" s="17">
        <v>15870162.71</v>
      </c>
      <c r="E8" s="17">
        <v>13985993.71</v>
      </c>
      <c r="F8" s="17">
        <v>1884169</v>
      </c>
      <c r="G8" s="17"/>
      <c r="H8" s="17"/>
      <c r="I8" s="17"/>
      <c r="J8" s="17">
        <v>1061000</v>
      </c>
      <c r="K8" s="17"/>
      <c r="L8" s="17"/>
      <c r="M8" s="17"/>
      <c r="N8" s="17"/>
      <c r="O8" s="17">
        <v>1061000</v>
      </c>
    </row>
    <row r="9" ht="20.25" customHeight="1" spans="1:15">
      <c r="A9" s="63" t="s">
        <v>73</v>
      </c>
      <c r="B9" s="63" t="s">
        <v>74</v>
      </c>
      <c r="C9" s="17">
        <v>16931162.71</v>
      </c>
      <c r="D9" s="17">
        <v>15870162.71</v>
      </c>
      <c r="E9" s="17">
        <v>13985993.71</v>
      </c>
      <c r="F9" s="17">
        <v>1884169</v>
      </c>
      <c r="G9" s="17"/>
      <c r="H9" s="17"/>
      <c r="I9" s="17"/>
      <c r="J9" s="17">
        <v>1061000</v>
      </c>
      <c r="K9" s="17"/>
      <c r="L9" s="17"/>
      <c r="M9" s="17"/>
      <c r="N9" s="17"/>
      <c r="O9" s="17">
        <v>1061000</v>
      </c>
    </row>
    <row r="10" ht="20.25" customHeight="1" spans="1:15">
      <c r="A10" s="64" t="s">
        <v>75</v>
      </c>
      <c r="B10" s="64" t="s">
        <v>76</v>
      </c>
      <c r="C10" s="17">
        <v>1719119</v>
      </c>
      <c r="D10" s="17">
        <v>1519119</v>
      </c>
      <c r="E10" s="17"/>
      <c r="F10" s="17">
        <v>1519119</v>
      </c>
      <c r="G10" s="17"/>
      <c r="H10" s="17"/>
      <c r="I10" s="17"/>
      <c r="J10" s="17">
        <v>200000</v>
      </c>
      <c r="K10" s="17"/>
      <c r="L10" s="17"/>
      <c r="M10" s="17"/>
      <c r="N10" s="17"/>
      <c r="O10" s="17">
        <v>200000</v>
      </c>
    </row>
    <row r="11" ht="20.25" customHeight="1" spans="1:15">
      <c r="A11" s="64" t="s">
        <v>77</v>
      </c>
      <c r="B11" s="64" t="s">
        <v>78</v>
      </c>
      <c r="C11" s="17">
        <v>15212043.71</v>
      </c>
      <c r="D11" s="17">
        <v>14351043.71</v>
      </c>
      <c r="E11" s="17">
        <v>13985993.71</v>
      </c>
      <c r="F11" s="17">
        <v>365050</v>
      </c>
      <c r="G11" s="17"/>
      <c r="H11" s="17"/>
      <c r="I11" s="17"/>
      <c r="J11" s="17">
        <v>861000</v>
      </c>
      <c r="K11" s="17"/>
      <c r="L11" s="17"/>
      <c r="M11" s="17"/>
      <c r="N11" s="17"/>
      <c r="O11" s="17">
        <v>861000</v>
      </c>
    </row>
    <row r="12" ht="20.25" customHeight="1" spans="1:15">
      <c r="A12" s="16" t="s">
        <v>79</v>
      </c>
      <c r="B12" s="16" t="s">
        <v>80</v>
      </c>
      <c r="C12" s="17">
        <v>4115731.04</v>
      </c>
      <c r="D12" s="17">
        <v>4115731.04</v>
      </c>
      <c r="E12" s="17">
        <v>4115731.04</v>
      </c>
      <c r="F12" s="17"/>
      <c r="G12" s="17"/>
      <c r="H12" s="17"/>
      <c r="I12" s="17"/>
      <c r="J12" s="17"/>
      <c r="K12" s="17"/>
      <c r="L12" s="17"/>
      <c r="M12" s="17"/>
      <c r="N12" s="17"/>
      <c r="O12" s="17"/>
    </row>
    <row r="13" ht="20.25" customHeight="1" spans="1:15">
      <c r="A13" s="63" t="s">
        <v>81</v>
      </c>
      <c r="B13" s="63" t="s">
        <v>82</v>
      </c>
      <c r="C13" s="17">
        <v>4067839.04</v>
      </c>
      <c r="D13" s="17">
        <v>4067839.04</v>
      </c>
      <c r="E13" s="17">
        <v>4067839.04</v>
      </c>
      <c r="F13" s="17"/>
      <c r="G13" s="17"/>
      <c r="H13" s="17"/>
      <c r="I13" s="17"/>
      <c r="J13" s="17"/>
      <c r="K13" s="17"/>
      <c r="L13" s="17"/>
      <c r="M13" s="17"/>
      <c r="N13" s="17"/>
      <c r="O13" s="17"/>
    </row>
    <row r="14" ht="20.25" customHeight="1" spans="1:15">
      <c r="A14" s="64" t="s">
        <v>83</v>
      </c>
      <c r="B14" s="64" t="s">
        <v>84</v>
      </c>
      <c r="C14" s="17">
        <v>1725000</v>
      </c>
      <c r="D14" s="17">
        <v>1725000</v>
      </c>
      <c r="E14" s="17">
        <v>1725000</v>
      </c>
      <c r="F14" s="17"/>
      <c r="G14" s="17"/>
      <c r="H14" s="17"/>
      <c r="I14" s="17"/>
      <c r="J14" s="17"/>
      <c r="K14" s="17"/>
      <c r="L14" s="17"/>
      <c r="M14" s="17"/>
      <c r="N14" s="17"/>
      <c r="O14" s="17"/>
    </row>
    <row r="15" ht="20.25" customHeight="1" spans="1:15">
      <c r="A15" s="64" t="s">
        <v>85</v>
      </c>
      <c r="B15" s="64" t="s">
        <v>86</v>
      </c>
      <c r="C15" s="17">
        <v>2092839.04</v>
      </c>
      <c r="D15" s="17">
        <v>2092839.04</v>
      </c>
      <c r="E15" s="17">
        <v>2092839.04</v>
      </c>
      <c r="F15" s="17"/>
      <c r="G15" s="17"/>
      <c r="H15" s="17"/>
      <c r="I15" s="17"/>
      <c r="J15" s="17"/>
      <c r="K15" s="17"/>
      <c r="L15" s="17"/>
      <c r="M15" s="17"/>
      <c r="N15" s="17"/>
      <c r="O15" s="17"/>
    </row>
    <row r="16" ht="20.25" customHeight="1" spans="1:15">
      <c r="A16" s="64" t="s">
        <v>87</v>
      </c>
      <c r="B16" s="64" t="s">
        <v>88</v>
      </c>
      <c r="C16" s="17">
        <v>250000</v>
      </c>
      <c r="D16" s="17">
        <v>250000</v>
      </c>
      <c r="E16" s="17">
        <v>250000</v>
      </c>
      <c r="F16" s="17"/>
      <c r="G16" s="17"/>
      <c r="H16" s="17"/>
      <c r="I16" s="17"/>
      <c r="J16" s="17"/>
      <c r="K16" s="17"/>
      <c r="L16" s="17"/>
      <c r="M16" s="17"/>
      <c r="N16" s="17"/>
      <c r="O16" s="17"/>
    </row>
    <row r="17" ht="20.25" customHeight="1" spans="1:15">
      <c r="A17" s="63" t="s">
        <v>89</v>
      </c>
      <c r="B17" s="63" t="s">
        <v>90</v>
      </c>
      <c r="C17" s="17">
        <v>47892</v>
      </c>
      <c r="D17" s="17">
        <v>47892</v>
      </c>
      <c r="E17" s="17">
        <v>47892</v>
      </c>
      <c r="F17" s="17"/>
      <c r="G17" s="17"/>
      <c r="H17" s="17"/>
      <c r="I17" s="17"/>
      <c r="J17" s="17"/>
      <c r="K17" s="17"/>
      <c r="L17" s="17"/>
      <c r="M17" s="17"/>
      <c r="N17" s="17"/>
      <c r="O17" s="17"/>
    </row>
    <row r="18" ht="20.25" customHeight="1" spans="1:15">
      <c r="A18" s="64" t="s">
        <v>91</v>
      </c>
      <c r="B18" s="64" t="s">
        <v>92</v>
      </c>
      <c r="C18" s="17">
        <v>47892</v>
      </c>
      <c r="D18" s="17">
        <v>47892</v>
      </c>
      <c r="E18" s="17">
        <v>47892</v>
      </c>
      <c r="F18" s="17"/>
      <c r="G18" s="17"/>
      <c r="H18" s="17"/>
      <c r="I18" s="17"/>
      <c r="J18" s="17"/>
      <c r="K18" s="17"/>
      <c r="L18" s="17"/>
      <c r="M18" s="17"/>
      <c r="N18" s="17"/>
      <c r="O18" s="17"/>
    </row>
    <row r="19" ht="20.25" customHeight="1" spans="1:15">
      <c r="A19" s="16" t="s">
        <v>93</v>
      </c>
      <c r="B19" s="16" t="s">
        <v>94</v>
      </c>
      <c r="C19" s="17">
        <v>2087562.66</v>
      </c>
      <c r="D19" s="17">
        <v>2087562.66</v>
      </c>
      <c r="E19" s="17">
        <v>2087562.66</v>
      </c>
      <c r="F19" s="17"/>
      <c r="G19" s="17"/>
      <c r="H19" s="17"/>
      <c r="I19" s="17"/>
      <c r="J19" s="17"/>
      <c r="K19" s="17"/>
      <c r="L19" s="17"/>
      <c r="M19" s="17"/>
      <c r="N19" s="17"/>
      <c r="O19" s="17"/>
    </row>
    <row r="20" ht="20.25" customHeight="1" spans="1:15">
      <c r="A20" s="63" t="s">
        <v>95</v>
      </c>
      <c r="B20" s="63" t="s">
        <v>96</v>
      </c>
      <c r="C20" s="17">
        <v>2087562.66</v>
      </c>
      <c r="D20" s="17">
        <v>2087562.66</v>
      </c>
      <c r="E20" s="17">
        <v>2087562.66</v>
      </c>
      <c r="F20" s="17"/>
      <c r="G20" s="17"/>
      <c r="H20" s="17"/>
      <c r="I20" s="17"/>
      <c r="J20" s="17"/>
      <c r="K20" s="17"/>
      <c r="L20" s="17"/>
      <c r="M20" s="17"/>
      <c r="N20" s="17"/>
      <c r="O20" s="17"/>
    </row>
    <row r="21" ht="20.25" customHeight="1" spans="1:15">
      <c r="A21" s="64" t="s">
        <v>97</v>
      </c>
      <c r="B21" s="64" t="s">
        <v>98</v>
      </c>
      <c r="C21" s="17">
        <v>1085660.25</v>
      </c>
      <c r="D21" s="17">
        <v>1085660.25</v>
      </c>
      <c r="E21" s="17">
        <v>1085660.25</v>
      </c>
      <c r="F21" s="17"/>
      <c r="G21" s="17"/>
      <c r="H21" s="17"/>
      <c r="I21" s="17"/>
      <c r="J21" s="17"/>
      <c r="K21" s="17"/>
      <c r="L21" s="17"/>
      <c r="M21" s="17"/>
      <c r="N21" s="17"/>
      <c r="O21" s="17"/>
    </row>
    <row r="22" ht="20.25" customHeight="1" spans="1:15">
      <c r="A22" s="64" t="s">
        <v>99</v>
      </c>
      <c r="B22" s="64" t="s">
        <v>100</v>
      </c>
      <c r="C22" s="17">
        <v>875596.48</v>
      </c>
      <c r="D22" s="17">
        <v>875596.48</v>
      </c>
      <c r="E22" s="17">
        <v>875596.48</v>
      </c>
      <c r="F22" s="17"/>
      <c r="G22" s="17"/>
      <c r="H22" s="17"/>
      <c r="I22" s="17"/>
      <c r="J22" s="17"/>
      <c r="K22" s="17"/>
      <c r="L22" s="17"/>
      <c r="M22" s="17"/>
      <c r="N22" s="17"/>
      <c r="O22" s="17"/>
    </row>
    <row r="23" ht="20.25" customHeight="1" spans="1:15">
      <c r="A23" s="64" t="s">
        <v>101</v>
      </c>
      <c r="B23" s="64" t="s">
        <v>102</v>
      </c>
      <c r="C23" s="17">
        <v>126305.93</v>
      </c>
      <c r="D23" s="17">
        <v>126305.93</v>
      </c>
      <c r="E23" s="17">
        <v>126305.93</v>
      </c>
      <c r="F23" s="17"/>
      <c r="G23" s="17"/>
      <c r="H23" s="17"/>
      <c r="I23" s="17"/>
      <c r="J23" s="17"/>
      <c r="K23" s="17"/>
      <c r="L23" s="17"/>
      <c r="M23" s="17"/>
      <c r="N23" s="17"/>
      <c r="O23" s="17"/>
    </row>
    <row r="24" ht="20.25" customHeight="1" spans="1:15">
      <c r="A24" s="16" t="s">
        <v>103</v>
      </c>
      <c r="B24" s="16" t="s">
        <v>104</v>
      </c>
      <c r="C24" s="17">
        <v>1584012</v>
      </c>
      <c r="D24" s="17">
        <v>1584012</v>
      </c>
      <c r="E24" s="17">
        <v>1584012</v>
      </c>
      <c r="F24" s="17"/>
      <c r="G24" s="17"/>
      <c r="H24" s="17"/>
      <c r="I24" s="17"/>
      <c r="J24" s="17"/>
      <c r="K24" s="17"/>
      <c r="L24" s="17"/>
      <c r="M24" s="17"/>
      <c r="N24" s="17"/>
      <c r="O24" s="17"/>
    </row>
    <row r="25" ht="20.25" customHeight="1" spans="1:15">
      <c r="A25" s="63" t="s">
        <v>105</v>
      </c>
      <c r="B25" s="63" t="s">
        <v>106</v>
      </c>
      <c r="C25" s="17">
        <v>1584012</v>
      </c>
      <c r="D25" s="17">
        <v>1584012</v>
      </c>
      <c r="E25" s="17">
        <v>1584012</v>
      </c>
      <c r="F25" s="17"/>
      <c r="G25" s="17"/>
      <c r="H25" s="17"/>
      <c r="I25" s="17"/>
      <c r="J25" s="17"/>
      <c r="K25" s="17"/>
      <c r="L25" s="17"/>
      <c r="M25" s="17"/>
      <c r="N25" s="17"/>
      <c r="O25" s="17"/>
    </row>
    <row r="26" ht="20.25" customHeight="1" spans="1:15">
      <c r="A26" s="64" t="s">
        <v>107</v>
      </c>
      <c r="B26" s="64" t="s">
        <v>108</v>
      </c>
      <c r="C26" s="17">
        <v>1584012</v>
      </c>
      <c r="D26" s="17">
        <v>1584012</v>
      </c>
      <c r="E26" s="17">
        <v>1584012</v>
      </c>
      <c r="F26" s="17"/>
      <c r="G26" s="17"/>
      <c r="H26" s="17"/>
      <c r="I26" s="17"/>
      <c r="J26" s="17"/>
      <c r="K26" s="17"/>
      <c r="L26" s="17"/>
      <c r="M26" s="17"/>
      <c r="N26" s="17"/>
      <c r="O26" s="17"/>
    </row>
    <row r="27" ht="20.25" customHeight="1" spans="1:15">
      <c r="A27" s="47" t="s">
        <v>109</v>
      </c>
      <c r="B27" s="47"/>
      <c r="C27" s="17">
        <v>24718468.41</v>
      </c>
      <c r="D27" s="17">
        <v>23657468.41</v>
      </c>
      <c r="E27" s="17">
        <v>21773299.41</v>
      </c>
      <c r="F27" s="17">
        <v>1884169</v>
      </c>
      <c r="G27" s="17"/>
      <c r="H27" s="17"/>
      <c r="I27" s="17"/>
      <c r="J27" s="17">
        <v>1061000</v>
      </c>
      <c r="K27" s="17"/>
      <c r="L27" s="17"/>
      <c r="M27" s="17"/>
      <c r="N27" s="17"/>
      <c r="O27" s="17">
        <v>1061000</v>
      </c>
    </row>
  </sheetData>
  <mergeCells count="11">
    <mergeCell ref="A3:O3"/>
    <mergeCell ref="A4:I4"/>
    <mergeCell ref="D5:F5"/>
    <mergeCell ref="J5:O5"/>
    <mergeCell ref="A27:B27"/>
    <mergeCell ref="A5:A6"/>
    <mergeCell ref="B5:B6"/>
    <mergeCell ref="C5:C6"/>
    <mergeCell ref="G5:G6"/>
    <mergeCell ref="H5:H6"/>
    <mergeCell ref="I5:I6"/>
  </mergeCells>
  <pageMargins left="0.75" right="0.75" top="1" bottom="1" header="0.511805555555556" footer="0.511805555555556"/>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2" activePane="bottomLeft" state="frozen"/>
      <selection/>
      <selection pane="bottomLeft" activeCell="A1" sqref="A1"/>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110</v>
      </c>
    </row>
    <row r="3" ht="45" customHeight="1" spans="1:4">
      <c r="A3" s="4" t="s">
        <v>111</v>
      </c>
      <c r="B3" s="4"/>
      <c r="C3" s="4"/>
      <c r="D3" s="4"/>
    </row>
    <row r="4" ht="18.75" customHeight="1" spans="1:4">
      <c r="A4" s="5" t="str">
        <f>"单位名称："&amp;"玉溪市江川区星云街道三街中心小学"</f>
        <v>单位名称：玉溪市江川区星云街道三街中心小学</v>
      </c>
      <c r="B4" s="5"/>
      <c r="C4" s="65"/>
      <c r="D4" s="6" t="s">
        <v>2</v>
      </c>
    </row>
    <row r="5" ht="22.5" customHeight="1" spans="1:4">
      <c r="A5" s="8" t="s">
        <v>3</v>
      </c>
      <c r="B5" s="8"/>
      <c r="C5" s="8" t="s">
        <v>4</v>
      </c>
      <c r="D5" s="8"/>
    </row>
    <row r="6" ht="18.75" customHeight="1" spans="1:4">
      <c r="A6" s="8" t="s">
        <v>5</v>
      </c>
      <c r="B6" s="8" t="s">
        <v>6</v>
      </c>
      <c r="C6" s="8" t="s">
        <v>112</v>
      </c>
      <c r="D6" s="8" t="s">
        <v>6</v>
      </c>
    </row>
    <row r="7" ht="18.75" customHeight="1" spans="1:4">
      <c r="A7" s="8"/>
      <c r="B7" s="8"/>
      <c r="C7" s="8"/>
      <c r="D7" s="8"/>
    </row>
    <row r="8" ht="22.5" customHeight="1" spans="1:4">
      <c r="A8" s="15" t="s">
        <v>113</v>
      </c>
      <c r="B8" s="17">
        <v>23657468.41</v>
      </c>
      <c r="C8" s="15" t="s">
        <v>114</v>
      </c>
      <c r="D8" s="17">
        <v>23657468.41</v>
      </c>
    </row>
    <row r="9" ht="22.5" customHeight="1" spans="1:4">
      <c r="A9" s="15" t="s">
        <v>115</v>
      </c>
      <c r="B9" s="17">
        <v>23657468.41</v>
      </c>
      <c r="C9" s="15" t="str">
        <f>"（"&amp;"一"&amp;"）"&amp;"教育支出"</f>
        <v>（一）教育支出</v>
      </c>
      <c r="D9" s="17">
        <v>15870162.71</v>
      </c>
    </row>
    <row r="10" ht="22.5" customHeight="1" spans="1:4">
      <c r="A10" s="15" t="s">
        <v>116</v>
      </c>
      <c r="B10" s="17"/>
      <c r="C10" s="15" t="str">
        <f>"（"&amp;"二"&amp;"）"&amp;"社会保障和就业支出"</f>
        <v>（二）社会保障和就业支出</v>
      </c>
      <c r="D10" s="17">
        <v>4115731.04</v>
      </c>
    </row>
    <row r="11" ht="22.5" customHeight="1" spans="1:4">
      <c r="A11" s="15" t="s">
        <v>117</v>
      </c>
      <c r="B11" s="17"/>
      <c r="C11" s="15" t="str">
        <f>"（"&amp;"三"&amp;"）"&amp;"卫生健康支出"</f>
        <v>（三）卫生健康支出</v>
      </c>
      <c r="D11" s="17">
        <v>2087562.66</v>
      </c>
    </row>
    <row r="12" ht="22.5" customHeight="1" spans="1:4">
      <c r="A12" s="15" t="s">
        <v>118</v>
      </c>
      <c r="B12" s="17"/>
      <c r="C12" s="15" t="str">
        <f>"（"&amp;"四"&amp;"）"&amp;"住房保障支出"</f>
        <v>（四）住房保障支出</v>
      </c>
      <c r="D12" s="17">
        <v>1584012</v>
      </c>
    </row>
    <row r="13" ht="22.5" customHeight="1" spans="1:4">
      <c r="A13" s="15" t="s">
        <v>115</v>
      </c>
      <c r="B13" s="17"/>
      <c r="C13" s="15"/>
      <c r="D13" s="17"/>
    </row>
    <row r="14" ht="22.5" customHeight="1" spans="1:4">
      <c r="A14" s="15" t="s">
        <v>116</v>
      </c>
      <c r="B14" s="17"/>
      <c r="C14" s="15"/>
      <c r="D14" s="17"/>
    </row>
    <row r="15" ht="22.5" customHeight="1" spans="1:4">
      <c r="A15" s="15" t="s">
        <v>117</v>
      </c>
      <c r="B15" s="17"/>
      <c r="C15" s="15"/>
      <c r="D15" s="17"/>
    </row>
    <row r="16" ht="22.5" customHeight="1" spans="1:4">
      <c r="A16" s="66"/>
      <c r="B16" s="17"/>
      <c r="C16" s="15" t="s">
        <v>119</v>
      </c>
      <c r="D16" s="17"/>
    </row>
    <row r="17" ht="22.5" customHeight="1" spans="1:4">
      <c r="A17" s="67" t="s">
        <v>120</v>
      </c>
      <c r="B17" s="68">
        <v>23657468.41</v>
      </c>
      <c r="C17" s="69" t="s">
        <v>121</v>
      </c>
      <c r="D17" s="68">
        <v>23657468.41</v>
      </c>
    </row>
  </sheetData>
  <mergeCells count="8">
    <mergeCell ref="A3:D3"/>
    <mergeCell ref="A4:B4"/>
    <mergeCell ref="A5:B5"/>
    <mergeCell ref="C5:D5"/>
    <mergeCell ref="A6:A7"/>
    <mergeCell ref="B6:B7"/>
    <mergeCell ref="C6:C7"/>
    <mergeCell ref="D6:D7"/>
  </mergeCells>
  <pageMargins left="0.75" right="0.75" top="1" bottom="1" header="0.511805555555556" footer="0.511805555555556"/>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7"/>
  <sheetViews>
    <sheetView showZeros="0" workbookViewId="0">
      <pane ySplit="1" topLeftCell="A2" activePane="bottomLeft" state="frozen"/>
      <selection/>
      <selection pane="bottomLeft" activeCell="A1" sqref="A1"/>
    </sheetView>
  </sheetViews>
  <sheetFormatPr defaultColWidth="8.85" defaultRowHeight="15" customHeight="1" outlineLevelCol="6"/>
  <cols>
    <col min="1" max="1" width="21.425" customWidth="1"/>
    <col min="2" max="2" width="28.575" customWidth="1"/>
    <col min="3" max="7" width="21.425" customWidth="1"/>
  </cols>
  <sheetData>
    <row r="1" customHeight="1" spans="1:7">
      <c r="A1" s="1"/>
      <c r="B1" s="1"/>
      <c r="C1" s="1"/>
      <c r="D1" s="1"/>
      <c r="E1" s="1"/>
      <c r="F1" s="1"/>
      <c r="G1" s="1"/>
    </row>
    <row r="2" ht="18.75" customHeight="1" spans="1:7">
      <c r="A2" s="2"/>
      <c r="B2" s="2"/>
      <c r="C2" s="2"/>
      <c r="D2" s="2"/>
      <c r="E2" s="2"/>
      <c r="F2" s="2"/>
      <c r="G2" s="42" t="s">
        <v>122</v>
      </c>
    </row>
    <row r="3" ht="37.5" customHeight="1" spans="1:7">
      <c r="A3" s="4" t="s">
        <v>123</v>
      </c>
      <c r="B3" s="4"/>
      <c r="C3" s="4"/>
      <c r="D3" s="4"/>
      <c r="E3" s="4"/>
      <c r="F3" s="4"/>
      <c r="G3" s="4"/>
    </row>
    <row r="4" ht="18.75" customHeight="1" spans="1:7">
      <c r="A4" s="43" t="str">
        <f>"单位名称："&amp;"玉溪市江川区星云街道三街中心小学"</f>
        <v>单位名称：玉溪市江川区星云街道三街中心小学</v>
      </c>
      <c r="B4" s="43"/>
      <c r="C4" s="43"/>
      <c r="D4" s="44"/>
      <c r="E4" s="44"/>
      <c r="F4" s="44"/>
      <c r="G4" s="45" t="s">
        <v>29</v>
      </c>
    </row>
    <row r="5" ht="18.75" customHeight="1" spans="1:7">
      <c r="A5" s="13" t="s">
        <v>124</v>
      </c>
      <c r="B5" s="13" t="s">
        <v>60</v>
      </c>
      <c r="C5" s="46" t="s">
        <v>32</v>
      </c>
      <c r="D5" s="46" t="s">
        <v>63</v>
      </c>
      <c r="E5" s="46"/>
      <c r="F5" s="46"/>
      <c r="G5" s="13" t="s">
        <v>64</v>
      </c>
    </row>
    <row r="6" ht="18.75" customHeight="1" spans="1:7">
      <c r="A6" s="13" t="s">
        <v>59</v>
      </c>
      <c r="B6" s="13" t="s">
        <v>60</v>
      </c>
      <c r="C6" s="46"/>
      <c r="D6" s="46" t="s">
        <v>34</v>
      </c>
      <c r="E6" s="46" t="s">
        <v>125</v>
      </c>
      <c r="F6" s="46" t="s">
        <v>126</v>
      </c>
      <c r="G6" s="13"/>
    </row>
    <row r="7" ht="18.75" customHeight="1" spans="1:7">
      <c r="A7" s="14" t="s">
        <v>46</v>
      </c>
      <c r="B7" s="14" t="s">
        <v>47</v>
      </c>
      <c r="C7" s="14" t="s">
        <v>48</v>
      </c>
      <c r="D7" s="14" t="s">
        <v>49</v>
      </c>
      <c r="E7" s="14" t="s">
        <v>50</v>
      </c>
      <c r="F7" s="14" t="s">
        <v>51</v>
      </c>
      <c r="G7" s="14" t="s">
        <v>52</v>
      </c>
    </row>
    <row r="8" ht="20.25" customHeight="1" spans="1:7">
      <c r="A8" s="16" t="s">
        <v>71</v>
      </c>
      <c r="B8" s="16" t="s">
        <v>72</v>
      </c>
      <c r="C8" s="17">
        <v>15870162.71</v>
      </c>
      <c r="D8" s="17">
        <v>13985993.71</v>
      </c>
      <c r="E8" s="17">
        <v>13843193.71</v>
      </c>
      <c r="F8" s="17">
        <v>142800</v>
      </c>
      <c r="G8" s="17">
        <v>1884169</v>
      </c>
    </row>
    <row r="9" ht="20.25" customHeight="1" spans="1:7">
      <c r="A9" s="63" t="s">
        <v>73</v>
      </c>
      <c r="B9" s="63" t="s">
        <v>74</v>
      </c>
      <c r="C9" s="17">
        <v>15870162.71</v>
      </c>
      <c r="D9" s="17">
        <v>13985993.71</v>
      </c>
      <c r="E9" s="17">
        <v>13843193.71</v>
      </c>
      <c r="F9" s="17">
        <v>142800</v>
      </c>
      <c r="G9" s="17">
        <v>1884169</v>
      </c>
    </row>
    <row r="10" ht="20.25" customHeight="1" spans="1:7">
      <c r="A10" s="64" t="s">
        <v>75</v>
      </c>
      <c r="B10" s="64" t="s">
        <v>76</v>
      </c>
      <c r="C10" s="17">
        <v>1519119</v>
      </c>
      <c r="D10" s="17"/>
      <c r="E10" s="17"/>
      <c r="F10" s="17"/>
      <c r="G10" s="17">
        <v>1519119</v>
      </c>
    </row>
    <row r="11" ht="20.25" customHeight="1" spans="1:7">
      <c r="A11" s="64" t="s">
        <v>77</v>
      </c>
      <c r="B11" s="64" t="s">
        <v>78</v>
      </c>
      <c r="C11" s="17">
        <v>14351043.71</v>
      </c>
      <c r="D11" s="17">
        <v>13985993.71</v>
      </c>
      <c r="E11" s="17">
        <v>13843193.71</v>
      </c>
      <c r="F11" s="17">
        <v>142800</v>
      </c>
      <c r="G11" s="17">
        <v>365050</v>
      </c>
    </row>
    <row r="12" ht="20.25" customHeight="1" spans="1:7">
      <c r="A12" s="16" t="s">
        <v>79</v>
      </c>
      <c r="B12" s="16" t="s">
        <v>80</v>
      </c>
      <c r="C12" s="17">
        <v>4115731.04</v>
      </c>
      <c r="D12" s="17">
        <v>4115731.04</v>
      </c>
      <c r="E12" s="17">
        <v>4046731.04</v>
      </c>
      <c r="F12" s="17">
        <v>69000</v>
      </c>
      <c r="G12" s="17"/>
    </row>
    <row r="13" ht="20.25" customHeight="1" spans="1:7">
      <c r="A13" s="63" t="s">
        <v>81</v>
      </c>
      <c r="B13" s="63" t="s">
        <v>82</v>
      </c>
      <c r="C13" s="17">
        <v>4067839.04</v>
      </c>
      <c r="D13" s="17">
        <v>4067839.04</v>
      </c>
      <c r="E13" s="17">
        <v>3998839.04</v>
      </c>
      <c r="F13" s="17">
        <v>69000</v>
      </c>
      <c r="G13" s="17"/>
    </row>
    <row r="14" ht="20.25" customHeight="1" spans="1:7">
      <c r="A14" s="64" t="s">
        <v>83</v>
      </c>
      <c r="B14" s="64" t="s">
        <v>84</v>
      </c>
      <c r="C14" s="17">
        <v>1725000</v>
      </c>
      <c r="D14" s="17">
        <v>1725000</v>
      </c>
      <c r="E14" s="17">
        <v>1656000</v>
      </c>
      <c r="F14" s="17">
        <v>69000</v>
      </c>
      <c r="G14" s="17"/>
    </row>
    <row r="15" ht="20.25" customHeight="1" spans="1:7">
      <c r="A15" s="64" t="s">
        <v>85</v>
      </c>
      <c r="B15" s="64" t="s">
        <v>86</v>
      </c>
      <c r="C15" s="17">
        <v>2092839.04</v>
      </c>
      <c r="D15" s="17">
        <v>2092839.04</v>
      </c>
      <c r="E15" s="17">
        <v>2092839.04</v>
      </c>
      <c r="F15" s="17"/>
      <c r="G15" s="17"/>
    </row>
    <row r="16" ht="20.25" customHeight="1" spans="1:7">
      <c r="A16" s="64" t="s">
        <v>87</v>
      </c>
      <c r="B16" s="64" t="s">
        <v>88</v>
      </c>
      <c r="C16" s="17">
        <v>250000</v>
      </c>
      <c r="D16" s="17">
        <v>250000</v>
      </c>
      <c r="E16" s="17">
        <v>250000</v>
      </c>
      <c r="F16" s="17"/>
      <c r="G16" s="17"/>
    </row>
    <row r="17" ht="20.25" customHeight="1" spans="1:7">
      <c r="A17" s="63" t="s">
        <v>89</v>
      </c>
      <c r="B17" s="63" t="s">
        <v>90</v>
      </c>
      <c r="C17" s="17">
        <v>47892</v>
      </c>
      <c r="D17" s="17">
        <v>47892</v>
      </c>
      <c r="E17" s="17">
        <v>47892</v>
      </c>
      <c r="F17" s="17"/>
      <c r="G17" s="17"/>
    </row>
    <row r="18" ht="20.25" customHeight="1" spans="1:7">
      <c r="A18" s="64" t="s">
        <v>91</v>
      </c>
      <c r="B18" s="64" t="s">
        <v>92</v>
      </c>
      <c r="C18" s="17">
        <v>47892</v>
      </c>
      <c r="D18" s="17">
        <v>47892</v>
      </c>
      <c r="E18" s="17">
        <v>47892</v>
      </c>
      <c r="F18" s="17"/>
      <c r="G18" s="17"/>
    </row>
    <row r="19" ht="20.25" customHeight="1" spans="1:7">
      <c r="A19" s="16" t="s">
        <v>93</v>
      </c>
      <c r="B19" s="16" t="s">
        <v>94</v>
      </c>
      <c r="C19" s="17">
        <v>2087562.66</v>
      </c>
      <c r="D19" s="17">
        <v>2087562.66</v>
      </c>
      <c r="E19" s="17">
        <v>2087562.66</v>
      </c>
      <c r="F19" s="17"/>
      <c r="G19" s="17"/>
    </row>
    <row r="20" ht="20.25" customHeight="1" spans="1:7">
      <c r="A20" s="63" t="s">
        <v>95</v>
      </c>
      <c r="B20" s="63" t="s">
        <v>96</v>
      </c>
      <c r="C20" s="17">
        <v>2087562.66</v>
      </c>
      <c r="D20" s="17">
        <v>2087562.66</v>
      </c>
      <c r="E20" s="17">
        <v>2087562.66</v>
      </c>
      <c r="F20" s="17"/>
      <c r="G20" s="17"/>
    </row>
    <row r="21" ht="20.25" customHeight="1" spans="1:7">
      <c r="A21" s="64" t="s">
        <v>97</v>
      </c>
      <c r="B21" s="64" t="s">
        <v>98</v>
      </c>
      <c r="C21" s="17">
        <v>1085660.25</v>
      </c>
      <c r="D21" s="17">
        <v>1085660.25</v>
      </c>
      <c r="E21" s="17">
        <v>1085660.25</v>
      </c>
      <c r="F21" s="17"/>
      <c r="G21" s="17"/>
    </row>
    <row r="22" ht="20.25" customHeight="1" spans="1:7">
      <c r="A22" s="64" t="s">
        <v>99</v>
      </c>
      <c r="B22" s="64" t="s">
        <v>100</v>
      </c>
      <c r="C22" s="17">
        <v>875596.48</v>
      </c>
      <c r="D22" s="17">
        <v>875596.48</v>
      </c>
      <c r="E22" s="17">
        <v>875596.48</v>
      </c>
      <c r="F22" s="17"/>
      <c r="G22" s="17"/>
    </row>
    <row r="23" ht="20.25" customHeight="1" spans="1:7">
      <c r="A23" s="64" t="s">
        <v>101</v>
      </c>
      <c r="B23" s="64" t="s">
        <v>102</v>
      </c>
      <c r="C23" s="17">
        <v>126305.93</v>
      </c>
      <c r="D23" s="17">
        <v>126305.93</v>
      </c>
      <c r="E23" s="17">
        <v>126305.93</v>
      </c>
      <c r="F23" s="17"/>
      <c r="G23" s="17"/>
    </row>
    <row r="24" ht="20.25" customHeight="1" spans="1:7">
      <c r="A24" s="16" t="s">
        <v>103</v>
      </c>
      <c r="B24" s="16" t="s">
        <v>104</v>
      </c>
      <c r="C24" s="17">
        <v>1584012</v>
      </c>
      <c r="D24" s="17">
        <v>1584012</v>
      </c>
      <c r="E24" s="17">
        <v>1584012</v>
      </c>
      <c r="F24" s="17"/>
      <c r="G24" s="17"/>
    </row>
    <row r="25" ht="20.25" customHeight="1" spans="1:7">
      <c r="A25" s="63" t="s">
        <v>105</v>
      </c>
      <c r="B25" s="63" t="s">
        <v>106</v>
      </c>
      <c r="C25" s="17">
        <v>1584012</v>
      </c>
      <c r="D25" s="17">
        <v>1584012</v>
      </c>
      <c r="E25" s="17">
        <v>1584012</v>
      </c>
      <c r="F25" s="17"/>
      <c r="G25" s="17"/>
    </row>
    <row r="26" ht="20.25" customHeight="1" spans="1:7">
      <c r="A26" s="64" t="s">
        <v>107</v>
      </c>
      <c r="B26" s="64" t="s">
        <v>108</v>
      </c>
      <c r="C26" s="17">
        <v>1584012</v>
      </c>
      <c r="D26" s="17">
        <v>1584012</v>
      </c>
      <c r="E26" s="17">
        <v>1584012</v>
      </c>
      <c r="F26" s="17"/>
      <c r="G26" s="17"/>
    </row>
    <row r="27" ht="20.25" customHeight="1" spans="1:7">
      <c r="A27" s="47" t="s">
        <v>109</v>
      </c>
      <c r="B27" s="47"/>
      <c r="C27" s="48">
        <v>23657468.41</v>
      </c>
      <c r="D27" s="48">
        <v>21773299.41</v>
      </c>
      <c r="E27" s="48">
        <v>21561499.41</v>
      </c>
      <c r="F27" s="48">
        <v>211800</v>
      </c>
      <c r="G27" s="48">
        <v>1884169</v>
      </c>
    </row>
  </sheetData>
  <mergeCells count="7">
    <mergeCell ref="A3:G3"/>
    <mergeCell ref="A4:C4"/>
    <mergeCell ref="A5:B5"/>
    <mergeCell ref="D5:F5"/>
    <mergeCell ref="A27:B27"/>
    <mergeCell ref="C5:C6"/>
    <mergeCell ref="G5:G6"/>
  </mergeCells>
  <pageMargins left="0.75" right="0.75" top="1" bottom="1" header="0.511805555555556" footer="0.511805555555556"/>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A1" sqref="A1"/>
    </sheetView>
  </sheetViews>
  <sheetFormatPr defaultColWidth="8.85" defaultRowHeight="15" customHeight="1" outlineLevelRow="7" outlineLevelCol="5"/>
  <cols>
    <col min="1" max="6" width="28.575" customWidth="1"/>
  </cols>
  <sheetData>
    <row r="1" customHeight="1" spans="1:6">
      <c r="A1" s="1"/>
      <c r="B1" s="1"/>
      <c r="C1" s="1"/>
      <c r="D1" s="1"/>
      <c r="E1" s="1"/>
      <c r="F1" s="1"/>
    </row>
    <row r="2" ht="18.75" customHeight="1" spans="1:6">
      <c r="A2" s="56"/>
      <c r="B2" s="56"/>
      <c r="C2" s="57"/>
      <c r="D2" s="2"/>
      <c r="E2" s="2"/>
      <c r="F2" s="58" t="s">
        <v>127</v>
      </c>
    </row>
    <row r="3" ht="41.25" customHeight="1" spans="1:6">
      <c r="A3" s="59" t="s">
        <v>128</v>
      </c>
      <c r="B3" s="59"/>
      <c r="C3" s="59"/>
      <c r="D3" s="59"/>
      <c r="E3" s="59"/>
      <c r="F3" s="59"/>
    </row>
    <row r="4" ht="18.75" customHeight="1" spans="1:6">
      <c r="A4" s="5" t="str">
        <f>"单位名称："&amp;"玉溪市江川区星云街道三街中心小学"</f>
        <v>单位名称：玉溪市江川区星云街道三街中心小学</v>
      </c>
      <c r="B4" s="5"/>
      <c r="C4" s="5"/>
      <c r="D4" s="60"/>
      <c r="E4" s="2"/>
      <c r="F4" s="58" t="s">
        <v>29</v>
      </c>
    </row>
    <row r="5" ht="18.75" customHeight="1" spans="1:6">
      <c r="A5" s="13" t="s">
        <v>129</v>
      </c>
      <c r="B5" s="46" t="s">
        <v>130</v>
      </c>
      <c r="C5" s="46" t="s">
        <v>131</v>
      </c>
      <c r="D5" s="46"/>
      <c r="E5" s="46"/>
      <c r="F5" s="46" t="s">
        <v>132</v>
      </c>
    </row>
    <row r="6" ht="18.75" customHeight="1" spans="1:6">
      <c r="A6" s="13"/>
      <c r="B6" s="46"/>
      <c r="C6" s="46" t="s">
        <v>34</v>
      </c>
      <c r="D6" s="46" t="s">
        <v>133</v>
      </c>
      <c r="E6" s="46" t="s">
        <v>134</v>
      </c>
      <c r="F6" s="46"/>
    </row>
    <row r="7" ht="18.75" customHeight="1" spans="1:6">
      <c r="A7" s="61">
        <v>1</v>
      </c>
      <c r="B7" s="62">
        <v>2</v>
      </c>
      <c r="C7" s="61">
        <v>3</v>
      </c>
      <c r="D7" s="61">
        <v>4</v>
      </c>
      <c r="E7" s="61">
        <v>5</v>
      </c>
      <c r="F7" s="61">
        <v>6</v>
      </c>
    </row>
    <row r="8" ht="20.25" customHeight="1" spans="1:6">
      <c r="A8" s="17">
        <v>11640</v>
      </c>
      <c r="B8" s="17"/>
      <c r="C8" s="17"/>
      <c r="D8" s="17"/>
      <c r="E8" s="17"/>
      <c r="F8" s="17">
        <v>11640</v>
      </c>
    </row>
  </sheetData>
  <mergeCells count="6">
    <mergeCell ref="A3:F3"/>
    <mergeCell ref="A4:C4"/>
    <mergeCell ref="C5:E5"/>
    <mergeCell ref="A5:A6"/>
    <mergeCell ref="B5:B6"/>
    <mergeCell ref="F5:F6"/>
  </mergeCells>
  <pageMargins left="0.75" right="0.75" top="1" bottom="1" header="0.511805555555556" footer="0.511805555555556"/>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4"/>
  <sheetViews>
    <sheetView showZeros="0" topLeftCell="F1" workbookViewId="0">
      <pane ySplit="1" topLeftCell="A4" activePane="bottomLeft" state="frozen"/>
      <selection/>
      <selection pane="bottomLeft" activeCell="L31" sqref="L31"/>
    </sheetView>
  </sheetViews>
  <sheetFormatPr defaultColWidth="8.85" defaultRowHeight="15" customHeight="1"/>
  <cols>
    <col min="1" max="7" width="28.575" customWidth="1"/>
    <col min="8"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135</v>
      </c>
    </row>
    <row r="3" ht="45" customHeight="1" spans="1:23">
      <c r="A3" s="4" t="s">
        <v>136</v>
      </c>
      <c r="B3" s="4"/>
      <c r="C3" s="4"/>
      <c r="D3" s="4"/>
      <c r="E3" s="4"/>
      <c r="F3" s="4"/>
      <c r="G3" s="4"/>
      <c r="H3" s="4"/>
      <c r="I3" s="4"/>
      <c r="J3" s="4"/>
      <c r="K3" s="4"/>
      <c r="L3" s="52"/>
      <c r="M3" s="52"/>
      <c r="N3" s="52"/>
      <c r="O3" s="52"/>
      <c r="P3" s="52"/>
      <c r="Q3" s="52"/>
      <c r="R3" s="52"/>
      <c r="S3" s="52"/>
      <c r="T3" s="52"/>
      <c r="U3" s="52"/>
      <c r="V3" s="52"/>
      <c r="W3" s="52"/>
    </row>
    <row r="4" ht="18.75" customHeight="1" spans="1:23">
      <c r="A4" s="5" t="str">
        <f>"单位名称："&amp;"玉溪市江川区星云街道三街中心小学"</f>
        <v>单位名称：玉溪市江川区星云街道三街中心小学</v>
      </c>
      <c r="B4" s="5"/>
      <c r="C4" s="5"/>
      <c r="D4" s="5"/>
      <c r="E4" s="5"/>
      <c r="F4" s="5"/>
      <c r="G4" s="5"/>
      <c r="H4" s="53"/>
      <c r="I4" s="53"/>
      <c r="J4" s="53"/>
      <c r="K4" s="53"/>
      <c r="L4" s="6"/>
      <c r="M4" s="6"/>
      <c r="N4" s="6"/>
      <c r="O4" s="6"/>
      <c r="P4" s="6"/>
      <c r="Q4" s="6"/>
      <c r="R4" s="6"/>
      <c r="S4" s="6"/>
      <c r="T4" s="6"/>
      <c r="U4" s="6"/>
      <c r="V4" s="6"/>
      <c r="W4" s="6" t="s">
        <v>29</v>
      </c>
    </row>
    <row r="5" ht="18.75" customHeight="1" spans="1:23">
      <c r="A5" s="54" t="s">
        <v>137</v>
      </c>
      <c r="B5" s="54" t="s">
        <v>138</v>
      </c>
      <c r="C5" s="54" t="s">
        <v>139</v>
      </c>
      <c r="D5" s="54" t="s">
        <v>140</v>
      </c>
      <c r="E5" s="54" t="s">
        <v>141</v>
      </c>
      <c r="F5" s="54" t="s">
        <v>142</v>
      </c>
      <c r="G5" s="54" t="s">
        <v>143</v>
      </c>
      <c r="H5" s="55" t="s">
        <v>32</v>
      </c>
      <c r="I5" s="55" t="s">
        <v>144</v>
      </c>
      <c r="J5" s="54"/>
      <c r="K5" s="54"/>
      <c r="L5" s="54"/>
      <c r="M5" s="54"/>
      <c r="N5" s="54" t="s">
        <v>145</v>
      </c>
      <c r="O5" s="54"/>
      <c r="P5" s="54"/>
      <c r="Q5" s="54" t="s">
        <v>38</v>
      </c>
      <c r="R5" s="54" t="s">
        <v>62</v>
      </c>
      <c r="S5" s="54"/>
      <c r="T5" s="54"/>
      <c r="U5" s="54"/>
      <c r="V5" s="54"/>
      <c r="W5" s="54"/>
    </row>
    <row r="6" ht="18.75" customHeight="1" spans="1:23">
      <c r="A6" s="54"/>
      <c r="B6" s="54"/>
      <c r="C6" s="54"/>
      <c r="D6" s="54"/>
      <c r="E6" s="54"/>
      <c r="F6" s="54"/>
      <c r="G6" s="54"/>
      <c r="H6" s="55" t="s">
        <v>146</v>
      </c>
      <c r="I6" s="55" t="s">
        <v>147</v>
      </c>
      <c r="J6" s="54" t="s">
        <v>36</v>
      </c>
      <c r="K6" s="54" t="s">
        <v>37</v>
      </c>
      <c r="L6" s="54"/>
      <c r="M6" s="54"/>
      <c r="N6" s="54" t="s">
        <v>145</v>
      </c>
      <c r="O6" s="54" t="s">
        <v>36</v>
      </c>
      <c r="P6" s="54" t="s">
        <v>37</v>
      </c>
      <c r="Q6" s="54" t="s">
        <v>38</v>
      </c>
      <c r="R6" s="54" t="s">
        <v>62</v>
      </c>
      <c r="S6" s="54" t="s">
        <v>41</v>
      </c>
      <c r="T6" s="54" t="s">
        <v>42</v>
      </c>
      <c r="U6" s="54" t="s">
        <v>43</v>
      </c>
      <c r="V6" s="54" t="s">
        <v>44</v>
      </c>
      <c r="W6" s="54" t="s">
        <v>45</v>
      </c>
    </row>
    <row r="7" ht="18.75" customHeight="1" spans="1:23">
      <c r="A7" s="54"/>
      <c r="B7" s="54"/>
      <c r="C7" s="54"/>
      <c r="D7" s="54"/>
      <c r="E7" s="54"/>
      <c r="F7" s="54"/>
      <c r="G7" s="54"/>
      <c r="H7" s="55"/>
      <c r="I7" s="55" t="s">
        <v>148</v>
      </c>
      <c r="J7" s="54" t="s">
        <v>149</v>
      </c>
      <c r="K7" s="54" t="s">
        <v>150</v>
      </c>
      <c r="L7" s="54" t="s">
        <v>151</v>
      </c>
      <c r="M7" s="54" t="s">
        <v>152</v>
      </c>
      <c r="N7" s="54" t="s">
        <v>35</v>
      </c>
      <c r="O7" s="54" t="s">
        <v>36</v>
      </c>
      <c r="P7" s="54" t="s">
        <v>37</v>
      </c>
      <c r="Q7" s="54"/>
      <c r="R7" s="54" t="s">
        <v>34</v>
      </c>
      <c r="S7" s="54" t="s">
        <v>41</v>
      </c>
      <c r="T7" s="54" t="s">
        <v>42</v>
      </c>
      <c r="U7" s="54" t="s">
        <v>43</v>
      </c>
      <c r="V7" s="54" t="s">
        <v>44</v>
      </c>
      <c r="W7" s="54" t="s">
        <v>45</v>
      </c>
    </row>
    <row r="8" ht="22.65" customHeight="1" spans="1:23">
      <c r="A8" s="54"/>
      <c r="B8" s="54"/>
      <c r="C8" s="54"/>
      <c r="D8" s="54"/>
      <c r="E8" s="54"/>
      <c r="F8" s="54"/>
      <c r="G8" s="54"/>
      <c r="H8" s="55"/>
      <c r="I8" s="55" t="s">
        <v>34</v>
      </c>
      <c r="J8" s="54"/>
      <c r="K8" s="54"/>
      <c r="L8" s="54"/>
      <c r="M8" s="54"/>
      <c r="N8" s="54"/>
      <c r="O8" s="54"/>
      <c r="P8" s="54"/>
      <c r="Q8" s="54"/>
      <c r="R8" s="54"/>
      <c r="S8" s="54"/>
      <c r="T8" s="54"/>
      <c r="U8" s="54"/>
      <c r="V8" s="54"/>
      <c r="W8" s="54"/>
    </row>
    <row r="9" ht="18.75" customHeight="1" spans="1:23">
      <c r="A9" s="55" t="s">
        <v>46</v>
      </c>
      <c r="B9" s="55">
        <v>2</v>
      </c>
      <c r="C9" s="55">
        <v>3</v>
      </c>
      <c r="D9" s="55">
        <v>4</v>
      </c>
      <c r="E9" s="55">
        <v>5</v>
      </c>
      <c r="F9" s="55">
        <v>6</v>
      </c>
      <c r="G9" s="55">
        <v>7</v>
      </c>
      <c r="H9" s="55">
        <v>8</v>
      </c>
      <c r="I9" s="55">
        <v>9</v>
      </c>
      <c r="J9" s="55">
        <v>10</v>
      </c>
      <c r="K9" s="55">
        <v>11</v>
      </c>
      <c r="L9" s="55">
        <v>12</v>
      </c>
      <c r="M9" s="55">
        <v>13</v>
      </c>
      <c r="N9" s="55">
        <v>14</v>
      </c>
      <c r="O9" s="55">
        <v>15</v>
      </c>
      <c r="P9" s="55">
        <v>16</v>
      </c>
      <c r="Q9" s="55">
        <v>17</v>
      </c>
      <c r="R9" s="55">
        <v>18</v>
      </c>
      <c r="S9" s="55">
        <v>19</v>
      </c>
      <c r="T9" s="55">
        <v>20</v>
      </c>
      <c r="U9" s="55">
        <v>21</v>
      </c>
      <c r="V9" s="55">
        <v>22</v>
      </c>
      <c r="W9" s="55">
        <v>23</v>
      </c>
    </row>
    <row r="10" ht="18.75" customHeight="1" spans="1:23">
      <c r="A10" s="9" t="s">
        <v>56</v>
      </c>
      <c r="B10" s="9" t="s">
        <v>153</v>
      </c>
      <c r="C10" s="10" t="s">
        <v>154</v>
      </c>
      <c r="D10" s="9" t="s">
        <v>77</v>
      </c>
      <c r="E10" s="9" t="s">
        <v>78</v>
      </c>
      <c r="F10" s="9" t="s">
        <v>155</v>
      </c>
      <c r="G10" s="9" t="s">
        <v>156</v>
      </c>
      <c r="H10" s="17">
        <v>5605248</v>
      </c>
      <c r="I10" s="17">
        <v>5605248</v>
      </c>
      <c r="J10" s="17"/>
      <c r="K10" s="17"/>
      <c r="L10" s="17">
        <v>5605248</v>
      </c>
      <c r="M10" s="17"/>
      <c r="N10" s="17"/>
      <c r="O10" s="17"/>
      <c r="P10" s="17"/>
      <c r="Q10" s="17"/>
      <c r="R10" s="17"/>
      <c r="S10" s="17"/>
      <c r="T10" s="17"/>
      <c r="U10" s="17"/>
      <c r="V10" s="17"/>
      <c r="W10" s="17"/>
    </row>
    <row r="11" ht="18.75" customHeight="1" spans="1:23">
      <c r="A11" s="9" t="s">
        <v>56</v>
      </c>
      <c r="B11" s="9" t="s">
        <v>153</v>
      </c>
      <c r="C11" s="10" t="s">
        <v>154</v>
      </c>
      <c r="D11" s="9" t="s">
        <v>77</v>
      </c>
      <c r="E11" s="9" t="s">
        <v>78</v>
      </c>
      <c r="F11" s="9" t="s">
        <v>157</v>
      </c>
      <c r="G11" s="9" t="s">
        <v>158</v>
      </c>
      <c r="H11" s="17">
        <v>361440</v>
      </c>
      <c r="I11" s="17">
        <v>361440</v>
      </c>
      <c r="J11" s="17"/>
      <c r="K11" s="17"/>
      <c r="L11" s="17">
        <v>361440</v>
      </c>
      <c r="M11" s="17"/>
      <c r="N11" s="17"/>
      <c r="O11" s="17"/>
      <c r="P11" s="23"/>
      <c r="Q11" s="17"/>
      <c r="R11" s="17"/>
      <c r="S11" s="17"/>
      <c r="T11" s="17"/>
      <c r="U11" s="17"/>
      <c r="V11" s="17"/>
      <c r="W11" s="17"/>
    </row>
    <row r="12" ht="18.75" customHeight="1" spans="1:23">
      <c r="A12" s="9" t="s">
        <v>56</v>
      </c>
      <c r="B12" s="9" t="s">
        <v>153</v>
      </c>
      <c r="C12" s="10" t="s">
        <v>154</v>
      </c>
      <c r="D12" s="9" t="s">
        <v>77</v>
      </c>
      <c r="E12" s="9" t="s">
        <v>78</v>
      </c>
      <c r="F12" s="9" t="s">
        <v>157</v>
      </c>
      <c r="G12" s="9" t="s">
        <v>158</v>
      </c>
      <c r="H12" s="17">
        <v>612000</v>
      </c>
      <c r="I12" s="17">
        <v>612000</v>
      </c>
      <c r="J12" s="17"/>
      <c r="K12" s="17"/>
      <c r="L12" s="17">
        <v>612000</v>
      </c>
      <c r="M12" s="17"/>
      <c r="N12" s="17"/>
      <c r="O12" s="17"/>
      <c r="P12" s="23"/>
      <c r="Q12" s="17"/>
      <c r="R12" s="17"/>
      <c r="S12" s="17"/>
      <c r="T12" s="17"/>
      <c r="U12" s="17"/>
      <c r="V12" s="17"/>
      <c r="W12" s="17"/>
    </row>
    <row r="13" ht="18.75" customHeight="1" spans="1:23">
      <c r="A13" s="9" t="s">
        <v>56</v>
      </c>
      <c r="B13" s="9" t="s">
        <v>153</v>
      </c>
      <c r="C13" s="10" t="s">
        <v>154</v>
      </c>
      <c r="D13" s="9" t="s">
        <v>77</v>
      </c>
      <c r="E13" s="9" t="s">
        <v>78</v>
      </c>
      <c r="F13" s="9" t="s">
        <v>159</v>
      </c>
      <c r="G13" s="9" t="s">
        <v>160</v>
      </c>
      <c r="H13" s="17">
        <v>1883712</v>
      </c>
      <c r="I13" s="17">
        <v>1883712</v>
      </c>
      <c r="J13" s="17"/>
      <c r="K13" s="17"/>
      <c r="L13" s="17">
        <v>1883712</v>
      </c>
      <c r="M13" s="17"/>
      <c r="N13" s="17"/>
      <c r="O13" s="17"/>
      <c r="P13" s="23"/>
      <c r="Q13" s="17"/>
      <c r="R13" s="17"/>
      <c r="S13" s="17"/>
      <c r="T13" s="17"/>
      <c r="U13" s="17"/>
      <c r="V13" s="17"/>
      <c r="W13" s="17"/>
    </row>
    <row r="14" ht="18.75" customHeight="1" spans="1:23">
      <c r="A14" s="9" t="s">
        <v>56</v>
      </c>
      <c r="B14" s="9" t="s">
        <v>153</v>
      </c>
      <c r="C14" s="10" t="s">
        <v>154</v>
      </c>
      <c r="D14" s="9" t="s">
        <v>77</v>
      </c>
      <c r="E14" s="9" t="s">
        <v>78</v>
      </c>
      <c r="F14" s="9" t="s">
        <v>159</v>
      </c>
      <c r="G14" s="9" t="s">
        <v>160</v>
      </c>
      <c r="H14" s="17">
        <v>467104</v>
      </c>
      <c r="I14" s="17">
        <v>467104</v>
      </c>
      <c r="J14" s="17"/>
      <c r="K14" s="17"/>
      <c r="L14" s="17">
        <v>467104</v>
      </c>
      <c r="M14" s="17"/>
      <c r="N14" s="17"/>
      <c r="O14" s="17"/>
      <c r="P14" s="23"/>
      <c r="Q14" s="17"/>
      <c r="R14" s="17"/>
      <c r="S14" s="17"/>
      <c r="T14" s="17"/>
      <c r="U14" s="17"/>
      <c r="V14" s="17"/>
      <c r="W14" s="17"/>
    </row>
    <row r="15" ht="18.75" customHeight="1" spans="1:23">
      <c r="A15" s="9" t="s">
        <v>56</v>
      </c>
      <c r="B15" s="9" t="s">
        <v>153</v>
      </c>
      <c r="C15" s="10" t="s">
        <v>154</v>
      </c>
      <c r="D15" s="9" t="s">
        <v>77</v>
      </c>
      <c r="E15" s="9" t="s">
        <v>78</v>
      </c>
      <c r="F15" s="9" t="s">
        <v>159</v>
      </c>
      <c r="G15" s="9" t="s">
        <v>160</v>
      </c>
      <c r="H15" s="17">
        <v>1034820</v>
      </c>
      <c r="I15" s="17">
        <v>1034820</v>
      </c>
      <c r="J15" s="17"/>
      <c r="K15" s="17"/>
      <c r="L15" s="17">
        <v>1034820</v>
      </c>
      <c r="M15" s="17"/>
      <c r="N15" s="17"/>
      <c r="O15" s="17"/>
      <c r="P15" s="23"/>
      <c r="Q15" s="17"/>
      <c r="R15" s="17"/>
      <c r="S15" s="17"/>
      <c r="T15" s="17"/>
      <c r="U15" s="17"/>
      <c r="V15" s="17"/>
      <c r="W15" s="17"/>
    </row>
    <row r="16" ht="18.75" customHeight="1" spans="1:23">
      <c r="A16" s="9" t="s">
        <v>56</v>
      </c>
      <c r="B16" s="9" t="s">
        <v>153</v>
      </c>
      <c r="C16" s="10" t="s">
        <v>154</v>
      </c>
      <c r="D16" s="9" t="s">
        <v>77</v>
      </c>
      <c r="E16" s="9" t="s">
        <v>78</v>
      </c>
      <c r="F16" s="9" t="s">
        <v>159</v>
      </c>
      <c r="G16" s="9" t="s">
        <v>160</v>
      </c>
      <c r="H16" s="17">
        <v>1751760</v>
      </c>
      <c r="I16" s="17">
        <v>1751760</v>
      </c>
      <c r="J16" s="17"/>
      <c r="K16" s="17"/>
      <c r="L16" s="17">
        <v>1751760</v>
      </c>
      <c r="M16" s="17"/>
      <c r="N16" s="17"/>
      <c r="O16" s="17"/>
      <c r="P16" s="23"/>
      <c r="Q16" s="17"/>
      <c r="R16" s="17"/>
      <c r="S16" s="17"/>
      <c r="T16" s="17"/>
      <c r="U16" s="17"/>
      <c r="V16" s="17"/>
      <c r="W16" s="17"/>
    </row>
    <row r="17" ht="18.75" customHeight="1" spans="1:23">
      <c r="A17" s="9" t="s">
        <v>56</v>
      </c>
      <c r="B17" s="9" t="s">
        <v>161</v>
      </c>
      <c r="C17" s="10" t="s">
        <v>162</v>
      </c>
      <c r="D17" s="9" t="s">
        <v>77</v>
      </c>
      <c r="E17" s="9" t="s">
        <v>78</v>
      </c>
      <c r="F17" s="9" t="s">
        <v>163</v>
      </c>
      <c r="G17" s="9" t="s">
        <v>164</v>
      </c>
      <c r="H17" s="17">
        <v>91561.71</v>
      </c>
      <c r="I17" s="17">
        <v>91561.71</v>
      </c>
      <c r="J17" s="17"/>
      <c r="K17" s="17"/>
      <c r="L17" s="17">
        <v>91561.71</v>
      </c>
      <c r="M17" s="17"/>
      <c r="N17" s="17"/>
      <c r="O17" s="17"/>
      <c r="P17" s="23"/>
      <c r="Q17" s="17"/>
      <c r="R17" s="17"/>
      <c r="S17" s="17"/>
      <c r="T17" s="17"/>
      <c r="U17" s="17"/>
      <c r="V17" s="17"/>
      <c r="W17" s="17"/>
    </row>
    <row r="18" ht="18.75" customHeight="1" spans="1:23">
      <c r="A18" s="9" t="s">
        <v>56</v>
      </c>
      <c r="B18" s="9" t="s">
        <v>161</v>
      </c>
      <c r="C18" s="10" t="s">
        <v>162</v>
      </c>
      <c r="D18" s="9" t="s">
        <v>85</v>
      </c>
      <c r="E18" s="9" t="s">
        <v>86</v>
      </c>
      <c r="F18" s="9" t="s">
        <v>165</v>
      </c>
      <c r="G18" s="9" t="s">
        <v>166</v>
      </c>
      <c r="H18" s="17">
        <v>2092839.04</v>
      </c>
      <c r="I18" s="17">
        <v>2092839.04</v>
      </c>
      <c r="J18" s="17"/>
      <c r="K18" s="17"/>
      <c r="L18" s="17">
        <v>2092839.04</v>
      </c>
      <c r="M18" s="17"/>
      <c r="N18" s="17"/>
      <c r="O18" s="17"/>
      <c r="P18" s="23"/>
      <c r="Q18" s="17"/>
      <c r="R18" s="17"/>
      <c r="S18" s="17"/>
      <c r="T18" s="17"/>
      <c r="U18" s="17"/>
      <c r="V18" s="17"/>
      <c r="W18" s="17"/>
    </row>
    <row r="19" ht="18.75" customHeight="1" spans="1:23">
      <c r="A19" s="9" t="s">
        <v>56</v>
      </c>
      <c r="B19" s="9" t="s">
        <v>161</v>
      </c>
      <c r="C19" s="10" t="s">
        <v>162</v>
      </c>
      <c r="D19" s="9" t="s">
        <v>97</v>
      </c>
      <c r="E19" s="9" t="s">
        <v>98</v>
      </c>
      <c r="F19" s="9" t="s">
        <v>167</v>
      </c>
      <c r="G19" s="9" t="s">
        <v>168</v>
      </c>
      <c r="H19" s="17">
        <v>1085660.25</v>
      </c>
      <c r="I19" s="17">
        <v>1085660.25</v>
      </c>
      <c r="J19" s="17"/>
      <c r="K19" s="17"/>
      <c r="L19" s="17">
        <v>1085660.25</v>
      </c>
      <c r="M19" s="17"/>
      <c r="N19" s="17"/>
      <c r="O19" s="17"/>
      <c r="P19" s="23"/>
      <c r="Q19" s="17"/>
      <c r="R19" s="17"/>
      <c r="S19" s="17"/>
      <c r="T19" s="17"/>
      <c r="U19" s="17"/>
      <c r="V19" s="17"/>
      <c r="W19" s="17"/>
    </row>
    <row r="20" ht="18.75" customHeight="1" spans="1:23">
      <c r="A20" s="9" t="s">
        <v>56</v>
      </c>
      <c r="B20" s="9" t="s">
        <v>161</v>
      </c>
      <c r="C20" s="10" t="s">
        <v>162</v>
      </c>
      <c r="D20" s="9" t="s">
        <v>99</v>
      </c>
      <c r="E20" s="9" t="s">
        <v>100</v>
      </c>
      <c r="F20" s="9" t="s">
        <v>169</v>
      </c>
      <c r="G20" s="9" t="s">
        <v>170</v>
      </c>
      <c r="H20" s="17">
        <v>875596.48</v>
      </c>
      <c r="I20" s="17">
        <v>875596.48</v>
      </c>
      <c r="J20" s="17"/>
      <c r="K20" s="17"/>
      <c r="L20" s="17">
        <v>875596.48</v>
      </c>
      <c r="M20" s="17"/>
      <c r="N20" s="17"/>
      <c r="O20" s="17"/>
      <c r="P20" s="23"/>
      <c r="Q20" s="17"/>
      <c r="R20" s="17"/>
      <c r="S20" s="17"/>
      <c r="T20" s="17"/>
      <c r="U20" s="17"/>
      <c r="V20" s="17"/>
      <c r="W20" s="17"/>
    </row>
    <row r="21" ht="18.75" customHeight="1" spans="1:23">
      <c r="A21" s="9" t="s">
        <v>56</v>
      </c>
      <c r="B21" s="9" t="s">
        <v>161</v>
      </c>
      <c r="C21" s="10" t="s">
        <v>162</v>
      </c>
      <c r="D21" s="9" t="s">
        <v>101</v>
      </c>
      <c r="E21" s="9" t="s">
        <v>102</v>
      </c>
      <c r="F21" s="9" t="s">
        <v>163</v>
      </c>
      <c r="G21" s="9" t="s">
        <v>164</v>
      </c>
      <c r="H21" s="17">
        <v>76601</v>
      </c>
      <c r="I21" s="17">
        <v>76601</v>
      </c>
      <c r="J21" s="17"/>
      <c r="K21" s="17"/>
      <c r="L21" s="17">
        <v>76601</v>
      </c>
      <c r="M21" s="17"/>
      <c r="N21" s="17"/>
      <c r="O21" s="17"/>
      <c r="P21" s="23"/>
      <c r="Q21" s="17"/>
      <c r="R21" s="17"/>
      <c r="S21" s="17"/>
      <c r="T21" s="17"/>
      <c r="U21" s="17"/>
      <c r="V21" s="17"/>
      <c r="W21" s="17"/>
    </row>
    <row r="22" ht="18.75" customHeight="1" spans="1:23">
      <c r="A22" s="9" t="s">
        <v>56</v>
      </c>
      <c r="B22" s="9" t="s">
        <v>161</v>
      </c>
      <c r="C22" s="10" t="s">
        <v>162</v>
      </c>
      <c r="D22" s="9" t="s">
        <v>101</v>
      </c>
      <c r="E22" s="9" t="s">
        <v>102</v>
      </c>
      <c r="F22" s="9" t="s">
        <v>163</v>
      </c>
      <c r="G22" s="9" t="s">
        <v>164</v>
      </c>
      <c r="H22" s="17">
        <v>49704.93</v>
      </c>
      <c r="I22" s="17">
        <v>49704.93</v>
      </c>
      <c r="J22" s="17"/>
      <c r="K22" s="17"/>
      <c r="L22" s="17">
        <v>49704.93</v>
      </c>
      <c r="M22" s="17"/>
      <c r="N22" s="17"/>
      <c r="O22" s="17"/>
      <c r="P22" s="23"/>
      <c r="Q22" s="17"/>
      <c r="R22" s="17"/>
      <c r="S22" s="17"/>
      <c r="T22" s="17"/>
      <c r="U22" s="17"/>
      <c r="V22" s="17"/>
      <c r="W22" s="17"/>
    </row>
    <row r="23" ht="18.75" customHeight="1" spans="1:23">
      <c r="A23" s="9" t="s">
        <v>56</v>
      </c>
      <c r="B23" s="9" t="s">
        <v>171</v>
      </c>
      <c r="C23" s="10" t="s">
        <v>108</v>
      </c>
      <c r="D23" s="9" t="s">
        <v>107</v>
      </c>
      <c r="E23" s="9" t="s">
        <v>108</v>
      </c>
      <c r="F23" s="9" t="s">
        <v>172</v>
      </c>
      <c r="G23" s="9" t="s">
        <v>108</v>
      </c>
      <c r="H23" s="17">
        <v>1584012</v>
      </c>
      <c r="I23" s="17">
        <v>1584012</v>
      </c>
      <c r="J23" s="17"/>
      <c r="K23" s="17"/>
      <c r="L23" s="17">
        <v>1584012</v>
      </c>
      <c r="M23" s="17"/>
      <c r="N23" s="17"/>
      <c r="O23" s="17"/>
      <c r="P23" s="23"/>
      <c r="Q23" s="17"/>
      <c r="R23" s="17"/>
      <c r="S23" s="17"/>
      <c r="T23" s="17"/>
      <c r="U23" s="17"/>
      <c r="V23" s="17"/>
      <c r="W23" s="17"/>
    </row>
    <row r="24" ht="18.75" customHeight="1" spans="1:23">
      <c r="A24" s="9" t="s">
        <v>56</v>
      </c>
      <c r="B24" s="9" t="s">
        <v>173</v>
      </c>
      <c r="C24" s="10" t="s">
        <v>174</v>
      </c>
      <c r="D24" s="9" t="s">
        <v>77</v>
      </c>
      <c r="E24" s="9" t="s">
        <v>78</v>
      </c>
      <c r="F24" s="9" t="s">
        <v>175</v>
      </c>
      <c r="G24" s="9" t="s">
        <v>174</v>
      </c>
      <c r="H24" s="17">
        <v>61200</v>
      </c>
      <c r="I24" s="17">
        <v>61200</v>
      </c>
      <c r="J24" s="17"/>
      <c r="K24" s="17"/>
      <c r="L24" s="17">
        <v>61200</v>
      </c>
      <c r="M24" s="17"/>
      <c r="N24" s="17"/>
      <c r="O24" s="17"/>
      <c r="P24" s="23"/>
      <c r="Q24" s="17"/>
      <c r="R24" s="17"/>
      <c r="S24" s="17"/>
      <c r="T24" s="17"/>
      <c r="U24" s="17"/>
      <c r="V24" s="17"/>
      <c r="W24" s="17"/>
    </row>
    <row r="25" ht="18.75" customHeight="1" spans="1:23">
      <c r="A25" s="9" t="s">
        <v>56</v>
      </c>
      <c r="B25" s="9" t="s">
        <v>176</v>
      </c>
      <c r="C25" s="10" t="s">
        <v>177</v>
      </c>
      <c r="D25" s="9" t="s">
        <v>83</v>
      </c>
      <c r="E25" s="9" t="s">
        <v>84</v>
      </c>
      <c r="F25" s="9" t="s">
        <v>178</v>
      </c>
      <c r="G25" s="9" t="s">
        <v>179</v>
      </c>
      <c r="H25" s="17">
        <v>69000</v>
      </c>
      <c r="I25" s="17">
        <v>69000</v>
      </c>
      <c r="J25" s="17"/>
      <c r="K25" s="17"/>
      <c r="L25" s="17">
        <v>69000</v>
      </c>
      <c r="M25" s="17"/>
      <c r="N25" s="17"/>
      <c r="O25" s="17"/>
      <c r="P25" s="23"/>
      <c r="Q25" s="17"/>
      <c r="R25" s="17"/>
      <c r="S25" s="17"/>
      <c r="T25" s="17"/>
      <c r="U25" s="17"/>
      <c r="V25" s="17"/>
      <c r="W25" s="17"/>
    </row>
    <row r="26" ht="18.75" customHeight="1" spans="1:23">
      <c r="A26" s="9" t="s">
        <v>56</v>
      </c>
      <c r="B26" s="9" t="s">
        <v>180</v>
      </c>
      <c r="C26" s="10" t="s">
        <v>181</v>
      </c>
      <c r="D26" s="9" t="s">
        <v>77</v>
      </c>
      <c r="E26" s="9" t="s">
        <v>78</v>
      </c>
      <c r="F26" s="9" t="s">
        <v>159</v>
      </c>
      <c r="G26" s="9" t="s">
        <v>160</v>
      </c>
      <c r="H26" s="17">
        <v>1468800</v>
      </c>
      <c r="I26" s="17">
        <v>1468800</v>
      </c>
      <c r="J26" s="17"/>
      <c r="K26" s="17"/>
      <c r="L26" s="17">
        <v>1468800</v>
      </c>
      <c r="M26" s="17"/>
      <c r="N26" s="17"/>
      <c r="O26" s="17"/>
      <c r="P26" s="23"/>
      <c r="Q26" s="17"/>
      <c r="R26" s="17"/>
      <c r="S26" s="17"/>
      <c r="T26" s="17"/>
      <c r="U26" s="17"/>
      <c r="V26" s="17"/>
      <c r="W26" s="17"/>
    </row>
    <row r="27" ht="18.75" customHeight="1" spans="1:23">
      <c r="A27" s="9" t="s">
        <v>56</v>
      </c>
      <c r="B27" s="9" t="s">
        <v>182</v>
      </c>
      <c r="C27" s="10" t="s">
        <v>183</v>
      </c>
      <c r="D27" s="9" t="s">
        <v>77</v>
      </c>
      <c r="E27" s="9" t="s">
        <v>78</v>
      </c>
      <c r="F27" s="9" t="s">
        <v>184</v>
      </c>
      <c r="G27" s="9" t="s">
        <v>183</v>
      </c>
      <c r="H27" s="17">
        <v>81600</v>
      </c>
      <c r="I27" s="17">
        <v>81600</v>
      </c>
      <c r="J27" s="17"/>
      <c r="K27" s="17"/>
      <c r="L27" s="17">
        <v>81600</v>
      </c>
      <c r="M27" s="17"/>
      <c r="N27" s="17"/>
      <c r="O27" s="17"/>
      <c r="P27" s="23"/>
      <c r="Q27" s="17"/>
      <c r="R27" s="17"/>
      <c r="S27" s="17"/>
      <c r="T27" s="17"/>
      <c r="U27" s="17"/>
      <c r="V27" s="17"/>
      <c r="W27" s="17"/>
    </row>
    <row r="28" ht="18.75" customHeight="1" spans="1:23">
      <c r="A28" s="9" t="s">
        <v>56</v>
      </c>
      <c r="B28" s="9" t="s">
        <v>185</v>
      </c>
      <c r="C28" s="10" t="s">
        <v>186</v>
      </c>
      <c r="D28" s="9" t="s">
        <v>77</v>
      </c>
      <c r="E28" s="9" t="s">
        <v>78</v>
      </c>
      <c r="F28" s="9" t="s">
        <v>187</v>
      </c>
      <c r="G28" s="9" t="s">
        <v>188</v>
      </c>
      <c r="H28" s="17">
        <v>174720</v>
      </c>
      <c r="I28" s="17">
        <v>174720</v>
      </c>
      <c r="J28" s="17"/>
      <c r="K28" s="17"/>
      <c r="L28" s="17">
        <v>174720</v>
      </c>
      <c r="M28" s="17"/>
      <c r="N28" s="17"/>
      <c r="O28" s="17"/>
      <c r="P28" s="23"/>
      <c r="Q28" s="17"/>
      <c r="R28" s="17"/>
      <c r="S28" s="17"/>
      <c r="T28" s="17"/>
      <c r="U28" s="17"/>
      <c r="V28" s="17"/>
      <c r="W28" s="17"/>
    </row>
    <row r="29" ht="18.75" customHeight="1" spans="1:23">
      <c r="A29" s="9" t="s">
        <v>56</v>
      </c>
      <c r="B29" s="9" t="s">
        <v>189</v>
      </c>
      <c r="C29" s="10" t="s">
        <v>190</v>
      </c>
      <c r="D29" s="9" t="s">
        <v>77</v>
      </c>
      <c r="E29" s="9" t="s">
        <v>78</v>
      </c>
      <c r="F29" s="9" t="s">
        <v>159</v>
      </c>
      <c r="G29" s="9" t="s">
        <v>160</v>
      </c>
      <c r="H29" s="17">
        <v>367200</v>
      </c>
      <c r="I29" s="17">
        <v>367200</v>
      </c>
      <c r="J29" s="17"/>
      <c r="K29" s="17"/>
      <c r="L29" s="17">
        <v>367200</v>
      </c>
      <c r="M29" s="17"/>
      <c r="N29" s="17"/>
      <c r="O29" s="17"/>
      <c r="P29" s="23"/>
      <c r="Q29" s="17"/>
      <c r="R29" s="17"/>
      <c r="S29" s="17"/>
      <c r="T29" s="17"/>
      <c r="U29" s="17"/>
      <c r="V29" s="17"/>
      <c r="W29" s="17"/>
    </row>
    <row r="30" ht="18.75" customHeight="1" spans="1:23">
      <c r="A30" s="9" t="s">
        <v>56</v>
      </c>
      <c r="B30" s="9" t="s">
        <v>191</v>
      </c>
      <c r="C30" s="10" t="s">
        <v>192</v>
      </c>
      <c r="D30" s="9" t="s">
        <v>83</v>
      </c>
      <c r="E30" s="9" t="s">
        <v>84</v>
      </c>
      <c r="F30" s="9" t="s">
        <v>193</v>
      </c>
      <c r="G30" s="9" t="s">
        <v>194</v>
      </c>
      <c r="H30" s="17">
        <v>1656000</v>
      </c>
      <c r="I30" s="17">
        <v>1656000</v>
      </c>
      <c r="J30" s="17"/>
      <c r="K30" s="17"/>
      <c r="L30" s="17">
        <v>1656000</v>
      </c>
      <c r="M30" s="17"/>
      <c r="N30" s="17"/>
      <c r="O30" s="17"/>
      <c r="P30" s="23"/>
      <c r="Q30" s="17"/>
      <c r="R30" s="17"/>
      <c r="S30" s="17"/>
      <c r="T30" s="17"/>
      <c r="U30" s="17"/>
      <c r="V30" s="17"/>
      <c r="W30" s="17"/>
    </row>
    <row r="31" ht="18.75" customHeight="1" spans="1:23">
      <c r="A31" s="9" t="s">
        <v>56</v>
      </c>
      <c r="B31" s="9" t="s">
        <v>195</v>
      </c>
      <c r="C31" s="10" t="s">
        <v>196</v>
      </c>
      <c r="D31" s="9" t="s">
        <v>91</v>
      </c>
      <c r="E31" s="9" t="s">
        <v>92</v>
      </c>
      <c r="F31" s="9" t="s">
        <v>193</v>
      </c>
      <c r="G31" s="9" t="s">
        <v>194</v>
      </c>
      <c r="H31" s="17">
        <v>47892</v>
      </c>
      <c r="I31" s="17">
        <v>47892</v>
      </c>
      <c r="J31" s="17"/>
      <c r="K31" s="17"/>
      <c r="L31" s="17">
        <v>47892</v>
      </c>
      <c r="M31" s="17"/>
      <c r="N31" s="17"/>
      <c r="O31" s="17"/>
      <c r="P31" s="23"/>
      <c r="Q31" s="17"/>
      <c r="R31" s="17"/>
      <c r="S31" s="17"/>
      <c r="T31" s="17"/>
      <c r="U31" s="17"/>
      <c r="V31" s="17"/>
      <c r="W31" s="17"/>
    </row>
    <row r="32" ht="18.75" customHeight="1" spans="1:23">
      <c r="A32" s="9" t="s">
        <v>56</v>
      </c>
      <c r="B32" s="9" t="s">
        <v>197</v>
      </c>
      <c r="C32" s="10" t="s">
        <v>198</v>
      </c>
      <c r="D32" s="9" t="s">
        <v>87</v>
      </c>
      <c r="E32" s="9" t="s">
        <v>88</v>
      </c>
      <c r="F32" s="9" t="s">
        <v>199</v>
      </c>
      <c r="G32" s="9" t="s">
        <v>200</v>
      </c>
      <c r="H32" s="17">
        <v>250000</v>
      </c>
      <c r="I32" s="17">
        <v>250000</v>
      </c>
      <c r="J32" s="17"/>
      <c r="K32" s="17"/>
      <c r="L32" s="17">
        <v>250000</v>
      </c>
      <c r="M32" s="17"/>
      <c r="N32" s="17"/>
      <c r="O32" s="17"/>
      <c r="P32" s="23"/>
      <c r="Q32" s="17"/>
      <c r="R32" s="17"/>
      <c r="S32" s="17"/>
      <c r="T32" s="17"/>
      <c r="U32" s="17"/>
      <c r="V32" s="17"/>
      <c r="W32" s="17"/>
    </row>
    <row r="33" ht="18.75" customHeight="1" spans="1:23">
      <c r="A33" s="9" t="s">
        <v>56</v>
      </c>
      <c r="B33" s="9" t="s">
        <v>201</v>
      </c>
      <c r="C33" s="10" t="s">
        <v>202</v>
      </c>
      <c r="D33" s="9" t="s">
        <v>77</v>
      </c>
      <c r="E33" s="9" t="s">
        <v>78</v>
      </c>
      <c r="F33" s="9" t="s">
        <v>193</v>
      </c>
      <c r="G33" s="9" t="s">
        <v>194</v>
      </c>
      <c r="H33" s="17">
        <v>24828</v>
      </c>
      <c r="I33" s="17">
        <v>24828</v>
      </c>
      <c r="J33" s="17"/>
      <c r="K33" s="17"/>
      <c r="L33" s="17">
        <v>24828</v>
      </c>
      <c r="M33" s="17"/>
      <c r="N33" s="17"/>
      <c r="O33" s="17"/>
      <c r="P33" s="23"/>
      <c r="Q33" s="17"/>
      <c r="R33" s="17"/>
      <c r="S33" s="17"/>
      <c r="T33" s="17"/>
      <c r="U33" s="17"/>
      <c r="V33" s="17"/>
      <c r="W33" s="17"/>
    </row>
    <row r="34" ht="18.75" customHeight="1" spans="1:23">
      <c r="A34" s="12" t="s">
        <v>32</v>
      </c>
      <c r="B34" s="12"/>
      <c r="C34" s="12"/>
      <c r="D34" s="12"/>
      <c r="E34" s="12"/>
      <c r="F34" s="12"/>
      <c r="G34" s="12"/>
      <c r="H34" s="17">
        <v>21773299.41</v>
      </c>
      <c r="I34" s="17">
        <v>21773299.41</v>
      </c>
      <c r="J34" s="17"/>
      <c r="K34" s="17"/>
      <c r="L34" s="17">
        <v>21773299.41</v>
      </c>
      <c r="M34" s="17"/>
      <c r="N34" s="17"/>
      <c r="O34" s="17"/>
      <c r="P34" s="17"/>
      <c r="Q34" s="17"/>
      <c r="R34" s="17"/>
      <c r="S34" s="17"/>
      <c r="T34" s="17"/>
      <c r="U34" s="17"/>
      <c r="V34" s="17"/>
      <c r="W34" s="17"/>
    </row>
  </sheetData>
  <mergeCells count="30">
    <mergeCell ref="A3:W3"/>
    <mergeCell ref="A4:G4"/>
    <mergeCell ref="I5:W5"/>
    <mergeCell ref="I6:M6"/>
    <mergeCell ref="N6:P6"/>
    <mergeCell ref="R6:W6"/>
    <mergeCell ref="A34:G34"/>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11805555555556" footer="0.511805555555556"/>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53"/>
  <sheetViews>
    <sheetView showZeros="0" topLeftCell="G1" workbookViewId="0">
      <pane ySplit="1" topLeftCell="A29" activePane="bottomLeft" state="frozen"/>
      <selection/>
      <selection pane="bottomLeft" activeCell="H46" sqref="H46"/>
    </sheetView>
  </sheetViews>
  <sheetFormatPr defaultColWidth="8.85" defaultRowHeight="15" customHeight="1"/>
  <cols>
    <col min="1" max="8" width="28.575" customWidth="1"/>
    <col min="9"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203</v>
      </c>
    </row>
    <row r="3" ht="45" customHeight="1" spans="1:23">
      <c r="A3" s="4" t="s">
        <v>204</v>
      </c>
      <c r="B3" s="4"/>
      <c r="C3" s="4"/>
      <c r="D3" s="4"/>
      <c r="E3" s="4"/>
      <c r="F3" s="4"/>
      <c r="G3" s="4"/>
      <c r="H3" s="4"/>
      <c r="I3" s="4"/>
      <c r="J3" s="4"/>
      <c r="K3" s="4"/>
      <c r="L3" s="4"/>
      <c r="M3" s="4"/>
      <c r="N3" s="52"/>
      <c r="O3" s="52"/>
      <c r="P3" s="52"/>
      <c r="Q3" s="52"/>
      <c r="R3" s="52"/>
      <c r="S3" s="52"/>
      <c r="T3" s="52"/>
      <c r="U3" s="52"/>
      <c r="V3" s="52"/>
      <c r="W3" s="52"/>
    </row>
    <row r="4" ht="18.75" customHeight="1" spans="1:23">
      <c r="A4" s="5" t="str">
        <f>"单位名称："&amp;"玉溪市江川区星云街道三街中心小学"</f>
        <v>单位名称：玉溪市江川区星云街道三街中心小学</v>
      </c>
      <c r="B4" s="5"/>
      <c r="C4" s="5"/>
      <c r="D4" s="5"/>
      <c r="E4" s="5"/>
      <c r="F4" s="5"/>
      <c r="G4" s="5"/>
      <c r="H4" s="5"/>
      <c r="I4" s="53"/>
      <c r="J4" s="53"/>
      <c r="K4" s="53"/>
      <c r="L4" s="53"/>
      <c r="M4" s="53"/>
      <c r="N4" s="6"/>
      <c r="O4" s="6"/>
      <c r="P4" s="6"/>
      <c r="Q4" s="6"/>
      <c r="R4" s="6"/>
      <c r="S4" s="6"/>
      <c r="T4" s="6"/>
      <c r="U4" s="6"/>
      <c r="V4" s="6"/>
      <c r="W4" s="6" t="s">
        <v>29</v>
      </c>
    </row>
    <row r="5" ht="18.75" customHeight="1" spans="1:23">
      <c r="A5" s="13" t="s">
        <v>205</v>
      </c>
      <c r="B5" s="13" t="s">
        <v>138</v>
      </c>
      <c r="C5" s="13" t="s">
        <v>139</v>
      </c>
      <c r="D5" s="13" t="s">
        <v>206</v>
      </c>
      <c r="E5" s="13" t="s">
        <v>140</v>
      </c>
      <c r="F5" s="13" t="s">
        <v>141</v>
      </c>
      <c r="G5" s="13" t="s">
        <v>207</v>
      </c>
      <c r="H5" s="13" t="s">
        <v>143</v>
      </c>
      <c r="I5" s="46" t="s">
        <v>32</v>
      </c>
      <c r="J5" s="46" t="s">
        <v>208</v>
      </c>
      <c r="K5" s="13"/>
      <c r="L5" s="13"/>
      <c r="M5" s="13"/>
      <c r="N5" s="13" t="s">
        <v>145</v>
      </c>
      <c r="O5" s="13"/>
      <c r="P5" s="13"/>
      <c r="Q5" s="13" t="s">
        <v>38</v>
      </c>
      <c r="R5" s="13" t="s">
        <v>62</v>
      </c>
      <c r="S5" s="13"/>
      <c r="T5" s="13"/>
      <c r="U5" s="13"/>
      <c r="V5" s="13"/>
      <c r="W5" s="13"/>
    </row>
    <row r="6" ht="18.75" customHeight="1" spans="1:23">
      <c r="A6" s="13"/>
      <c r="B6" s="13"/>
      <c r="C6" s="13"/>
      <c r="D6" s="13"/>
      <c r="E6" s="13"/>
      <c r="F6" s="13"/>
      <c r="G6" s="13"/>
      <c r="H6" s="13"/>
      <c r="I6" s="46" t="s">
        <v>146</v>
      </c>
      <c r="J6" s="46" t="s">
        <v>35</v>
      </c>
      <c r="K6" s="13"/>
      <c r="L6" s="13" t="s">
        <v>36</v>
      </c>
      <c r="M6" s="13" t="s">
        <v>37</v>
      </c>
      <c r="N6" s="13" t="s">
        <v>35</v>
      </c>
      <c r="O6" s="13" t="s">
        <v>36</v>
      </c>
      <c r="P6" s="13" t="s">
        <v>37</v>
      </c>
      <c r="Q6" s="13" t="s">
        <v>38</v>
      </c>
      <c r="R6" s="13" t="s">
        <v>34</v>
      </c>
      <c r="S6" s="13" t="s">
        <v>41</v>
      </c>
      <c r="T6" s="13" t="s">
        <v>42</v>
      </c>
      <c r="U6" s="13" t="s">
        <v>43</v>
      </c>
      <c r="V6" s="13" t="s">
        <v>44</v>
      </c>
      <c r="W6" s="13" t="s">
        <v>45</v>
      </c>
    </row>
    <row r="7" ht="18.75" customHeight="1" spans="1:23">
      <c r="A7" s="13"/>
      <c r="B7" s="13"/>
      <c r="C7" s="13"/>
      <c r="D7" s="13"/>
      <c r="E7" s="13"/>
      <c r="F7" s="13"/>
      <c r="G7" s="13"/>
      <c r="H7" s="13"/>
      <c r="I7" s="46"/>
      <c r="J7" s="46" t="s">
        <v>35</v>
      </c>
      <c r="K7" s="13"/>
      <c r="L7" s="13" t="s">
        <v>36</v>
      </c>
      <c r="M7" s="13" t="s">
        <v>37</v>
      </c>
      <c r="N7" s="13" t="s">
        <v>35</v>
      </c>
      <c r="O7" s="13" t="s">
        <v>36</v>
      </c>
      <c r="P7" s="13" t="s">
        <v>37</v>
      </c>
      <c r="Q7" s="13"/>
      <c r="R7" s="13" t="s">
        <v>34</v>
      </c>
      <c r="S7" s="13" t="s">
        <v>41</v>
      </c>
      <c r="T7" s="13" t="s">
        <v>42</v>
      </c>
      <c r="U7" s="13" t="s">
        <v>43</v>
      </c>
      <c r="V7" s="13" t="s">
        <v>44</v>
      </c>
      <c r="W7" s="13" t="s">
        <v>45</v>
      </c>
    </row>
    <row r="8" ht="22.65" customHeight="1" spans="1:23">
      <c r="A8" s="13"/>
      <c r="B8" s="13"/>
      <c r="C8" s="13"/>
      <c r="D8" s="13"/>
      <c r="E8" s="13"/>
      <c r="F8" s="13"/>
      <c r="G8" s="13"/>
      <c r="H8" s="13"/>
      <c r="I8" s="46"/>
      <c r="J8" s="46" t="s">
        <v>34</v>
      </c>
      <c r="K8" s="13" t="s">
        <v>209</v>
      </c>
      <c r="L8" s="13"/>
      <c r="M8" s="13"/>
      <c r="N8" s="13"/>
      <c r="O8" s="13"/>
      <c r="P8" s="13"/>
      <c r="Q8" s="13"/>
      <c r="R8" s="13"/>
      <c r="S8" s="13"/>
      <c r="T8" s="13"/>
      <c r="U8" s="13"/>
      <c r="V8" s="13"/>
      <c r="W8" s="13"/>
    </row>
    <row r="9" ht="18.75" customHeight="1" spans="1:23">
      <c r="A9" s="14" t="s">
        <v>46</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1" spans="1:23">
      <c r="A10" s="9"/>
      <c r="B10" s="9"/>
      <c r="C10" s="10" t="s">
        <v>210</v>
      </c>
      <c r="D10" s="9"/>
      <c r="E10" s="9"/>
      <c r="F10" s="9"/>
      <c r="G10" s="9"/>
      <c r="H10" s="9"/>
      <c r="I10" s="11">
        <v>1719</v>
      </c>
      <c r="J10" s="11">
        <v>1719</v>
      </c>
      <c r="K10" s="11">
        <v>1719</v>
      </c>
      <c r="L10" s="11"/>
      <c r="M10" s="11"/>
      <c r="N10" s="11"/>
      <c r="O10" s="11"/>
      <c r="P10" s="11"/>
      <c r="Q10" s="11"/>
      <c r="R10" s="11"/>
      <c r="S10" s="11"/>
      <c r="T10" s="11"/>
      <c r="U10" s="11"/>
      <c r="V10" s="11"/>
      <c r="W10" s="11"/>
    </row>
    <row r="11" ht="18.75" customHeight="1" spans="1:23">
      <c r="A11" s="9" t="s">
        <v>211</v>
      </c>
      <c r="B11" s="9" t="s">
        <v>212</v>
      </c>
      <c r="C11" s="10" t="s">
        <v>210</v>
      </c>
      <c r="D11" s="9" t="s">
        <v>56</v>
      </c>
      <c r="E11" s="9" t="s">
        <v>75</v>
      </c>
      <c r="F11" s="9" t="s">
        <v>76</v>
      </c>
      <c r="G11" s="9" t="s">
        <v>193</v>
      </c>
      <c r="H11" s="9" t="s">
        <v>194</v>
      </c>
      <c r="I11" s="11">
        <v>1719</v>
      </c>
      <c r="J11" s="11">
        <v>1719</v>
      </c>
      <c r="K11" s="11">
        <v>1719</v>
      </c>
      <c r="L11" s="11"/>
      <c r="M11" s="11"/>
      <c r="N11" s="11"/>
      <c r="O11" s="11"/>
      <c r="P11" s="11"/>
      <c r="Q11" s="11"/>
      <c r="R11" s="11"/>
      <c r="S11" s="11"/>
      <c r="T11" s="11"/>
      <c r="U11" s="11"/>
      <c r="V11" s="11"/>
      <c r="W11" s="11"/>
    </row>
    <row r="12" ht="18.75" customHeight="1" spans="1:23">
      <c r="A12" s="23"/>
      <c r="B12" s="23"/>
      <c r="C12" s="10" t="s">
        <v>213</v>
      </c>
      <c r="D12" s="23"/>
      <c r="E12" s="23"/>
      <c r="F12" s="23"/>
      <c r="G12" s="23"/>
      <c r="H12" s="23"/>
      <c r="I12" s="11">
        <v>600000</v>
      </c>
      <c r="J12" s="11"/>
      <c r="K12" s="11"/>
      <c r="L12" s="11"/>
      <c r="M12" s="11"/>
      <c r="N12" s="11"/>
      <c r="O12" s="11"/>
      <c r="P12" s="23"/>
      <c r="Q12" s="11"/>
      <c r="R12" s="11">
        <v>600000</v>
      </c>
      <c r="S12" s="11"/>
      <c r="T12" s="11"/>
      <c r="U12" s="11"/>
      <c r="V12" s="11"/>
      <c r="W12" s="11">
        <v>600000</v>
      </c>
    </row>
    <row r="13" ht="18.75" customHeight="1" spans="1:23">
      <c r="A13" s="9" t="s">
        <v>214</v>
      </c>
      <c r="B13" s="9" t="s">
        <v>215</v>
      </c>
      <c r="C13" s="10" t="s">
        <v>213</v>
      </c>
      <c r="D13" s="9" t="s">
        <v>56</v>
      </c>
      <c r="E13" s="9" t="s">
        <v>77</v>
      </c>
      <c r="F13" s="9" t="s">
        <v>78</v>
      </c>
      <c r="G13" s="9" t="s">
        <v>216</v>
      </c>
      <c r="H13" s="9" t="s">
        <v>217</v>
      </c>
      <c r="I13" s="11">
        <v>600000</v>
      </c>
      <c r="J13" s="11"/>
      <c r="K13" s="11"/>
      <c r="L13" s="11"/>
      <c r="M13" s="11"/>
      <c r="N13" s="11"/>
      <c r="O13" s="11"/>
      <c r="P13" s="23"/>
      <c r="Q13" s="11"/>
      <c r="R13" s="11">
        <v>600000</v>
      </c>
      <c r="S13" s="11"/>
      <c r="T13" s="11"/>
      <c r="U13" s="11"/>
      <c r="V13" s="11"/>
      <c r="W13" s="11">
        <v>600000</v>
      </c>
    </row>
    <row r="14" ht="18.75" customHeight="1" spans="1:23">
      <c r="A14" s="23"/>
      <c r="B14" s="23"/>
      <c r="C14" s="10" t="s">
        <v>218</v>
      </c>
      <c r="D14" s="23"/>
      <c r="E14" s="23"/>
      <c r="F14" s="23"/>
      <c r="G14" s="23"/>
      <c r="H14" s="23"/>
      <c r="I14" s="11">
        <v>56000</v>
      </c>
      <c r="J14" s="11">
        <v>56000</v>
      </c>
      <c r="K14" s="11">
        <v>56000</v>
      </c>
      <c r="L14" s="11"/>
      <c r="M14" s="11"/>
      <c r="N14" s="11"/>
      <c r="O14" s="11"/>
      <c r="P14" s="23"/>
      <c r="Q14" s="11"/>
      <c r="R14" s="11"/>
      <c r="S14" s="11"/>
      <c r="T14" s="11"/>
      <c r="U14" s="11"/>
      <c r="V14" s="11"/>
      <c r="W14" s="11"/>
    </row>
    <row r="15" ht="18.75" customHeight="1" spans="1:23">
      <c r="A15" s="9" t="s">
        <v>211</v>
      </c>
      <c r="B15" s="9" t="s">
        <v>219</v>
      </c>
      <c r="C15" s="10" t="s">
        <v>218</v>
      </c>
      <c r="D15" s="9" t="s">
        <v>56</v>
      </c>
      <c r="E15" s="9" t="s">
        <v>77</v>
      </c>
      <c r="F15" s="9" t="s">
        <v>78</v>
      </c>
      <c r="G15" s="9" t="s">
        <v>216</v>
      </c>
      <c r="H15" s="9" t="s">
        <v>217</v>
      </c>
      <c r="I15" s="11">
        <v>56000</v>
      </c>
      <c r="J15" s="11">
        <v>56000</v>
      </c>
      <c r="K15" s="11">
        <v>56000</v>
      </c>
      <c r="L15" s="11"/>
      <c r="M15" s="11"/>
      <c r="N15" s="11"/>
      <c r="O15" s="11"/>
      <c r="P15" s="23"/>
      <c r="Q15" s="11"/>
      <c r="R15" s="11"/>
      <c r="S15" s="11"/>
      <c r="T15" s="11"/>
      <c r="U15" s="11"/>
      <c r="V15" s="11"/>
      <c r="W15" s="11"/>
    </row>
    <row r="16" ht="18.75" customHeight="1" spans="1:23">
      <c r="A16" s="23"/>
      <c r="B16" s="23"/>
      <c r="C16" s="10" t="s">
        <v>220</v>
      </c>
      <c r="D16" s="23"/>
      <c r="E16" s="23"/>
      <c r="F16" s="23"/>
      <c r="G16" s="23"/>
      <c r="H16" s="23"/>
      <c r="I16" s="11">
        <v>1184400</v>
      </c>
      <c r="J16" s="11">
        <v>1184400</v>
      </c>
      <c r="K16" s="11">
        <v>1184400</v>
      </c>
      <c r="L16" s="11"/>
      <c r="M16" s="11"/>
      <c r="N16" s="11"/>
      <c r="O16" s="11"/>
      <c r="P16" s="23"/>
      <c r="Q16" s="11"/>
      <c r="R16" s="11"/>
      <c r="S16" s="11"/>
      <c r="T16" s="11"/>
      <c r="U16" s="11"/>
      <c r="V16" s="11"/>
      <c r="W16" s="11"/>
    </row>
    <row r="17" ht="18.75" customHeight="1" spans="1:23">
      <c r="A17" s="9" t="s">
        <v>214</v>
      </c>
      <c r="B17" s="9" t="s">
        <v>221</v>
      </c>
      <c r="C17" s="10" t="s">
        <v>220</v>
      </c>
      <c r="D17" s="9" t="s">
        <v>56</v>
      </c>
      <c r="E17" s="9" t="s">
        <v>75</v>
      </c>
      <c r="F17" s="9" t="s">
        <v>76</v>
      </c>
      <c r="G17" s="9" t="s">
        <v>222</v>
      </c>
      <c r="H17" s="9" t="s">
        <v>223</v>
      </c>
      <c r="I17" s="11">
        <v>79916</v>
      </c>
      <c r="J17" s="11">
        <v>79916</v>
      </c>
      <c r="K17" s="11">
        <v>79916</v>
      </c>
      <c r="L17" s="11"/>
      <c r="M17" s="11"/>
      <c r="N17" s="11"/>
      <c r="O17" s="11"/>
      <c r="P17" s="23"/>
      <c r="Q17" s="11"/>
      <c r="R17" s="11"/>
      <c r="S17" s="11"/>
      <c r="T17" s="11"/>
      <c r="U17" s="11"/>
      <c r="V17" s="11"/>
      <c r="W17" s="11"/>
    </row>
    <row r="18" ht="18.75" customHeight="1" spans="1:23">
      <c r="A18" s="9" t="s">
        <v>214</v>
      </c>
      <c r="B18" s="9" t="s">
        <v>221</v>
      </c>
      <c r="C18" s="10" t="s">
        <v>220</v>
      </c>
      <c r="D18" s="9" t="s">
        <v>56</v>
      </c>
      <c r="E18" s="9" t="s">
        <v>75</v>
      </c>
      <c r="F18" s="9" t="s">
        <v>76</v>
      </c>
      <c r="G18" s="9" t="s">
        <v>224</v>
      </c>
      <c r="H18" s="9" t="s">
        <v>225</v>
      </c>
      <c r="I18" s="11">
        <v>10000</v>
      </c>
      <c r="J18" s="11">
        <v>10000</v>
      </c>
      <c r="K18" s="11">
        <v>10000</v>
      </c>
      <c r="L18" s="11"/>
      <c r="M18" s="11"/>
      <c r="N18" s="11"/>
      <c r="O18" s="11"/>
      <c r="P18" s="23"/>
      <c r="Q18" s="11"/>
      <c r="R18" s="11"/>
      <c r="S18" s="11"/>
      <c r="T18" s="11"/>
      <c r="U18" s="11"/>
      <c r="V18" s="11"/>
      <c r="W18" s="11"/>
    </row>
    <row r="19" ht="18.75" customHeight="1" spans="1:23">
      <c r="A19" s="9" t="s">
        <v>214</v>
      </c>
      <c r="B19" s="9" t="s">
        <v>221</v>
      </c>
      <c r="C19" s="10" t="s">
        <v>220</v>
      </c>
      <c r="D19" s="9" t="s">
        <v>56</v>
      </c>
      <c r="E19" s="9" t="s">
        <v>75</v>
      </c>
      <c r="F19" s="9" t="s">
        <v>76</v>
      </c>
      <c r="G19" s="9" t="s">
        <v>226</v>
      </c>
      <c r="H19" s="9" t="s">
        <v>227</v>
      </c>
      <c r="I19" s="11">
        <v>5000</v>
      </c>
      <c r="J19" s="11">
        <v>5000</v>
      </c>
      <c r="K19" s="11">
        <v>5000</v>
      </c>
      <c r="L19" s="11"/>
      <c r="M19" s="11"/>
      <c r="N19" s="11"/>
      <c r="O19" s="11"/>
      <c r="P19" s="23"/>
      <c r="Q19" s="11"/>
      <c r="R19" s="11"/>
      <c r="S19" s="11"/>
      <c r="T19" s="11"/>
      <c r="U19" s="11"/>
      <c r="V19" s="11"/>
      <c r="W19" s="11"/>
    </row>
    <row r="20" ht="18.75" customHeight="1" spans="1:23">
      <c r="A20" s="9" t="s">
        <v>214</v>
      </c>
      <c r="B20" s="9" t="s">
        <v>221</v>
      </c>
      <c r="C20" s="10" t="s">
        <v>220</v>
      </c>
      <c r="D20" s="9" t="s">
        <v>56</v>
      </c>
      <c r="E20" s="9" t="s">
        <v>75</v>
      </c>
      <c r="F20" s="9" t="s">
        <v>76</v>
      </c>
      <c r="G20" s="9" t="s">
        <v>228</v>
      </c>
      <c r="H20" s="9" t="s">
        <v>229</v>
      </c>
      <c r="I20" s="11">
        <v>12000</v>
      </c>
      <c r="J20" s="11">
        <v>12000</v>
      </c>
      <c r="K20" s="11">
        <v>12000</v>
      </c>
      <c r="L20" s="11"/>
      <c r="M20" s="11"/>
      <c r="N20" s="11"/>
      <c r="O20" s="11"/>
      <c r="P20" s="23"/>
      <c r="Q20" s="11"/>
      <c r="R20" s="11"/>
      <c r="S20" s="11"/>
      <c r="T20" s="11"/>
      <c r="U20" s="11"/>
      <c r="V20" s="11"/>
      <c r="W20" s="11"/>
    </row>
    <row r="21" ht="18.75" customHeight="1" spans="1:23">
      <c r="A21" s="9" t="s">
        <v>214</v>
      </c>
      <c r="B21" s="9" t="s">
        <v>221</v>
      </c>
      <c r="C21" s="10" t="s">
        <v>220</v>
      </c>
      <c r="D21" s="9" t="s">
        <v>56</v>
      </c>
      <c r="E21" s="9" t="s">
        <v>75</v>
      </c>
      <c r="F21" s="9" t="s">
        <v>76</v>
      </c>
      <c r="G21" s="9" t="s">
        <v>230</v>
      </c>
      <c r="H21" s="9" t="s">
        <v>231</v>
      </c>
      <c r="I21" s="11">
        <v>3000</v>
      </c>
      <c r="J21" s="11">
        <v>3000</v>
      </c>
      <c r="K21" s="11">
        <v>3000</v>
      </c>
      <c r="L21" s="11"/>
      <c r="M21" s="11"/>
      <c r="N21" s="11"/>
      <c r="O21" s="11"/>
      <c r="P21" s="23"/>
      <c r="Q21" s="11"/>
      <c r="R21" s="11"/>
      <c r="S21" s="11"/>
      <c r="T21" s="11"/>
      <c r="U21" s="11"/>
      <c r="V21" s="11"/>
      <c r="W21" s="11"/>
    </row>
    <row r="22" ht="18.75" customHeight="1" spans="1:23">
      <c r="A22" s="9" t="s">
        <v>214</v>
      </c>
      <c r="B22" s="9" t="s">
        <v>221</v>
      </c>
      <c r="C22" s="10" t="s">
        <v>220</v>
      </c>
      <c r="D22" s="9" t="s">
        <v>56</v>
      </c>
      <c r="E22" s="9" t="s">
        <v>75</v>
      </c>
      <c r="F22" s="9" t="s">
        <v>76</v>
      </c>
      <c r="G22" s="9" t="s">
        <v>232</v>
      </c>
      <c r="H22" s="9" t="s">
        <v>233</v>
      </c>
      <c r="I22" s="11">
        <v>23000</v>
      </c>
      <c r="J22" s="11">
        <v>23000</v>
      </c>
      <c r="K22" s="11">
        <v>23000</v>
      </c>
      <c r="L22" s="11"/>
      <c r="M22" s="11"/>
      <c r="N22" s="11"/>
      <c r="O22" s="11"/>
      <c r="P22" s="23"/>
      <c r="Q22" s="11"/>
      <c r="R22" s="11"/>
      <c r="S22" s="11"/>
      <c r="T22" s="11"/>
      <c r="U22" s="11"/>
      <c r="V22" s="11"/>
      <c r="W22" s="11"/>
    </row>
    <row r="23" ht="18.75" customHeight="1" spans="1:23">
      <c r="A23" s="9" t="s">
        <v>214</v>
      </c>
      <c r="B23" s="9" t="s">
        <v>221</v>
      </c>
      <c r="C23" s="10" t="s">
        <v>220</v>
      </c>
      <c r="D23" s="9" t="s">
        <v>56</v>
      </c>
      <c r="E23" s="9" t="s">
        <v>75</v>
      </c>
      <c r="F23" s="9" t="s">
        <v>76</v>
      </c>
      <c r="G23" s="9" t="s">
        <v>216</v>
      </c>
      <c r="H23" s="9" t="s">
        <v>217</v>
      </c>
      <c r="I23" s="11">
        <v>951484</v>
      </c>
      <c r="J23" s="11">
        <v>951484</v>
      </c>
      <c r="K23" s="11">
        <v>951484</v>
      </c>
      <c r="L23" s="11"/>
      <c r="M23" s="11"/>
      <c r="N23" s="11"/>
      <c r="O23" s="11"/>
      <c r="P23" s="23"/>
      <c r="Q23" s="11"/>
      <c r="R23" s="11"/>
      <c r="S23" s="11"/>
      <c r="T23" s="11"/>
      <c r="U23" s="11"/>
      <c r="V23" s="11"/>
      <c r="W23" s="11"/>
    </row>
    <row r="24" ht="18.75" customHeight="1" spans="1:23">
      <c r="A24" s="9" t="s">
        <v>214</v>
      </c>
      <c r="B24" s="9" t="s">
        <v>221</v>
      </c>
      <c r="C24" s="10" t="s">
        <v>220</v>
      </c>
      <c r="D24" s="9" t="s">
        <v>56</v>
      </c>
      <c r="E24" s="9" t="s">
        <v>75</v>
      </c>
      <c r="F24" s="9" t="s">
        <v>76</v>
      </c>
      <c r="G24" s="9" t="s">
        <v>234</v>
      </c>
      <c r="H24" s="9" t="s">
        <v>235</v>
      </c>
      <c r="I24" s="11">
        <v>100000</v>
      </c>
      <c r="J24" s="11">
        <v>100000</v>
      </c>
      <c r="K24" s="11">
        <v>100000</v>
      </c>
      <c r="L24" s="11"/>
      <c r="M24" s="11"/>
      <c r="N24" s="11"/>
      <c r="O24" s="11"/>
      <c r="P24" s="23"/>
      <c r="Q24" s="11"/>
      <c r="R24" s="11"/>
      <c r="S24" s="11"/>
      <c r="T24" s="11"/>
      <c r="U24" s="11"/>
      <c r="V24" s="11"/>
      <c r="W24" s="11"/>
    </row>
    <row r="25" ht="18.75" customHeight="1" spans="1:23">
      <c r="A25" s="23"/>
      <c r="B25" s="23"/>
      <c r="C25" s="10" t="s">
        <v>236</v>
      </c>
      <c r="D25" s="23"/>
      <c r="E25" s="23"/>
      <c r="F25" s="23"/>
      <c r="G25" s="23"/>
      <c r="H25" s="23"/>
      <c r="I25" s="11">
        <v>200000</v>
      </c>
      <c r="J25" s="11"/>
      <c r="K25" s="11"/>
      <c r="L25" s="11"/>
      <c r="M25" s="11"/>
      <c r="N25" s="11"/>
      <c r="O25" s="11"/>
      <c r="P25" s="23"/>
      <c r="Q25" s="11"/>
      <c r="R25" s="11">
        <v>200000</v>
      </c>
      <c r="S25" s="11"/>
      <c r="T25" s="11"/>
      <c r="U25" s="11"/>
      <c r="V25" s="11"/>
      <c r="W25" s="11">
        <v>200000</v>
      </c>
    </row>
    <row r="26" ht="18.75" customHeight="1" spans="1:23">
      <c r="A26" s="9" t="s">
        <v>214</v>
      </c>
      <c r="B26" s="9" t="s">
        <v>237</v>
      </c>
      <c r="C26" s="10" t="s">
        <v>236</v>
      </c>
      <c r="D26" s="9" t="s">
        <v>56</v>
      </c>
      <c r="E26" s="9" t="s">
        <v>75</v>
      </c>
      <c r="F26" s="9" t="s">
        <v>76</v>
      </c>
      <c r="G26" s="9" t="s">
        <v>222</v>
      </c>
      <c r="H26" s="9" t="s">
        <v>223</v>
      </c>
      <c r="I26" s="11">
        <v>95000</v>
      </c>
      <c r="J26" s="11"/>
      <c r="K26" s="11"/>
      <c r="L26" s="11"/>
      <c r="M26" s="11"/>
      <c r="N26" s="11"/>
      <c r="O26" s="11"/>
      <c r="P26" s="23"/>
      <c r="Q26" s="11"/>
      <c r="R26" s="11">
        <v>95000</v>
      </c>
      <c r="S26" s="11"/>
      <c r="T26" s="11"/>
      <c r="U26" s="11"/>
      <c r="V26" s="11"/>
      <c r="W26" s="11">
        <v>95000</v>
      </c>
    </row>
    <row r="27" ht="18.75" customHeight="1" spans="1:23">
      <c r="A27" s="9" t="s">
        <v>214</v>
      </c>
      <c r="B27" s="9" t="s">
        <v>237</v>
      </c>
      <c r="C27" s="10" t="s">
        <v>236</v>
      </c>
      <c r="D27" s="9" t="s">
        <v>56</v>
      </c>
      <c r="E27" s="9" t="s">
        <v>75</v>
      </c>
      <c r="F27" s="9" t="s">
        <v>76</v>
      </c>
      <c r="G27" s="9" t="s">
        <v>224</v>
      </c>
      <c r="H27" s="9" t="s">
        <v>225</v>
      </c>
      <c r="I27" s="11">
        <v>20000</v>
      </c>
      <c r="J27" s="11"/>
      <c r="K27" s="11"/>
      <c r="L27" s="11"/>
      <c r="M27" s="11"/>
      <c r="N27" s="11"/>
      <c r="O27" s="11"/>
      <c r="P27" s="23"/>
      <c r="Q27" s="11"/>
      <c r="R27" s="11">
        <v>20000</v>
      </c>
      <c r="S27" s="11"/>
      <c r="T27" s="11"/>
      <c r="U27" s="11"/>
      <c r="V27" s="11"/>
      <c r="W27" s="11">
        <v>20000</v>
      </c>
    </row>
    <row r="28" ht="18.75" customHeight="1" spans="1:23">
      <c r="A28" s="9" t="s">
        <v>214</v>
      </c>
      <c r="B28" s="9" t="s">
        <v>237</v>
      </c>
      <c r="C28" s="10" t="s">
        <v>236</v>
      </c>
      <c r="D28" s="9" t="s">
        <v>56</v>
      </c>
      <c r="E28" s="9" t="s">
        <v>75</v>
      </c>
      <c r="F28" s="9" t="s">
        <v>76</v>
      </c>
      <c r="G28" s="9" t="s">
        <v>232</v>
      </c>
      <c r="H28" s="9" t="s">
        <v>233</v>
      </c>
      <c r="I28" s="11">
        <v>50000</v>
      </c>
      <c r="J28" s="11"/>
      <c r="K28" s="11"/>
      <c r="L28" s="11"/>
      <c r="M28" s="11"/>
      <c r="N28" s="11"/>
      <c r="O28" s="11"/>
      <c r="P28" s="23"/>
      <c r="Q28" s="11"/>
      <c r="R28" s="11">
        <v>50000</v>
      </c>
      <c r="S28" s="11"/>
      <c r="T28" s="11"/>
      <c r="U28" s="11"/>
      <c r="V28" s="11"/>
      <c r="W28" s="11">
        <v>50000</v>
      </c>
    </row>
    <row r="29" ht="18.75" customHeight="1" spans="1:23">
      <c r="A29" s="9" t="s">
        <v>214</v>
      </c>
      <c r="B29" s="9" t="s">
        <v>237</v>
      </c>
      <c r="C29" s="10" t="s">
        <v>236</v>
      </c>
      <c r="D29" s="9" t="s">
        <v>56</v>
      </c>
      <c r="E29" s="9" t="s">
        <v>75</v>
      </c>
      <c r="F29" s="9" t="s">
        <v>76</v>
      </c>
      <c r="G29" s="9" t="s">
        <v>238</v>
      </c>
      <c r="H29" s="9" t="s">
        <v>239</v>
      </c>
      <c r="I29" s="11">
        <v>20000</v>
      </c>
      <c r="J29" s="11"/>
      <c r="K29" s="11"/>
      <c r="L29" s="11"/>
      <c r="M29" s="11"/>
      <c r="N29" s="11"/>
      <c r="O29" s="11"/>
      <c r="P29" s="23"/>
      <c r="Q29" s="11"/>
      <c r="R29" s="11">
        <v>20000</v>
      </c>
      <c r="S29" s="11"/>
      <c r="T29" s="11"/>
      <c r="U29" s="11"/>
      <c r="V29" s="11"/>
      <c r="W29" s="11">
        <v>20000</v>
      </c>
    </row>
    <row r="30" ht="18.75" customHeight="1" spans="1:23">
      <c r="A30" s="9" t="s">
        <v>214</v>
      </c>
      <c r="B30" s="9" t="s">
        <v>237</v>
      </c>
      <c r="C30" s="10" t="s">
        <v>236</v>
      </c>
      <c r="D30" s="9" t="s">
        <v>56</v>
      </c>
      <c r="E30" s="9" t="s">
        <v>75</v>
      </c>
      <c r="F30" s="9" t="s">
        <v>76</v>
      </c>
      <c r="G30" s="9" t="s">
        <v>178</v>
      </c>
      <c r="H30" s="9" t="s">
        <v>179</v>
      </c>
      <c r="I30" s="11">
        <v>15000</v>
      </c>
      <c r="J30" s="11"/>
      <c r="K30" s="11"/>
      <c r="L30" s="11"/>
      <c r="M30" s="11"/>
      <c r="N30" s="11"/>
      <c r="O30" s="11"/>
      <c r="P30" s="23"/>
      <c r="Q30" s="11"/>
      <c r="R30" s="11">
        <v>15000</v>
      </c>
      <c r="S30" s="11"/>
      <c r="T30" s="11"/>
      <c r="U30" s="11"/>
      <c r="V30" s="11"/>
      <c r="W30" s="11">
        <v>15000</v>
      </c>
    </row>
    <row r="31" ht="18.75" customHeight="1" spans="1:23">
      <c r="A31" s="23"/>
      <c r="B31" s="23"/>
      <c r="C31" s="10" t="s">
        <v>240</v>
      </c>
      <c r="D31" s="23"/>
      <c r="E31" s="23"/>
      <c r="F31" s="23"/>
      <c r="G31" s="23"/>
      <c r="H31" s="23"/>
      <c r="I31" s="11">
        <v>333000</v>
      </c>
      <c r="J31" s="11">
        <v>333000</v>
      </c>
      <c r="K31" s="11">
        <v>333000</v>
      </c>
      <c r="L31" s="11"/>
      <c r="M31" s="11"/>
      <c r="N31" s="11"/>
      <c r="O31" s="11"/>
      <c r="P31" s="23"/>
      <c r="Q31" s="11"/>
      <c r="R31" s="11"/>
      <c r="S31" s="11"/>
      <c r="T31" s="11"/>
      <c r="U31" s="11"/>
      <c r="V31" s="11"/>
      <c r="W31" s="11"/>
    </row>
    <row r="32" ht="18.75" customHeight="1" spans="1:23">
      <c r="A32" s="9" t="s">
        <v>214</v>
      </c>
      <c r="B32" s="9" t="s">
        <v>241</v>
      </c>
      <c r="C32" s="10" t="s">
        <v>240</v>
      </c>
      <c r="D32" s="9" t="s">
        <v>56</v>
      </c>
      <c r="E32" s="9" t="s">
        <v>75</v>
      </c>
      <c r="F32" s="9" t="s">
        <v>76</v>
      </c>
      <c r="G32" s="9" t="s">
        <v>222</v>
      </c>
      <c r="H32" s="9" t="s">
        <v>223</v>
      </c>
      <c r="I32" s="11">
        <v>112620</v>
      </c>
      <c r="J32" s="11">
        <v>112620</v>
      </c>
      <c r="K32" s="11">
        <v>112620</v>
      </c>
      <c r="L32" s="11"/>
      <c r="M32" s="11"/>
      <c r="N32" s="11"/>
      <c r="O32" s="11"/>
      <c r="P32" s="23"/>
      <c r="Q32" s="11"/>
      <c r="R32" s="11"/>
      <c r="S32" s="11"/>
      <c r="T32" s="11"/>
      <c r="U32" s="11"/>
      <c r="V32" s="11"/>
      <c r="W32" s="11"/>
    </row>
    <row r="33" ht="18.75" customHeight="1" spans="1:23">
      <c r="A33" s="9" t="s">
        <v>214</v>
      </c>
      <c r="B33" s="9" t="s">
        <v>241</v>
      </c>
      <c r="C33" s="10" t="s">
        <v>240</v>
      </c>
      <c r="D33" s="9" t="s">
        <v>56</v>
      </c>
      <c r="E33" s="9" t="s">
        <v>75</v>
      </c>
      <c r="F33" s="9" t="s">
        <v>76</v>
      </c>
      <c r="G33" s="9" t="s">
        <v>224</v>
      </c>
      <c r="H33" s="9" t="s">
        <v>225</v>
      </c>
      <c r="I33" s="11">
        <v>16620</v>
      </c>
      <c r="J33" s="11">
        <v>16620</v>
      </c>
      <c r="K33" s="11">
        <v>16620</v>
      </c>
      <c r="L33" s="11"/>
      <c r="M33" s="11"/>
      <c r="N33" s="11"/>
      <c r="O33" s="11"/>
      <c r="P33" s="23"/>
      <c r="Q33" s="11"/>
      <c r="R33" s="11"/>
      <c r="S33" s="11"/>
      <c r="T33" s="11"/>
      <c r="U33" s="11"/>
      <c r="V33" s="11"/>
      <c r="W33" s="11"/>
    </row>
    <row r="34" ht="18.75" customHeight="1" spans="1:23">
      <c r="A34" s="9" t="s">
        <v>214</v>
      </c>
      <c r="B34" s="9" t="s">
        <v>241</v>
      </c>
      <c r="C34" s="10" t="s">
        <v>240</v>
      </c>
      <c r="D34" s="9" t="s">
        <v>56</v>
      </c>
      <c r="E34" s="9" t="s">
        <v>75</v>
      </c>
      <c r="F34" s="9" t="s">
        <v>76</v>
      </c>
      <c r="G34" s="9" t="s">
        <v>226</v>
      </c>
      <c r="H34" s="9" t="s">
        <v>227</v>
      </c>
      <c r="I34" s="11">
        <v>11000</v>
      </c>
      <c r="J34" s="11">
        <v>11000</v>
      </c>
      <c r="K34" s="11">
        <v>11000</v>
      </c>
      <c r="L34" s="11"/>
      <c r="M34" s="11"/>
      <c r="N34" s="11"/>
      <c r="O34" s="11"/>
      <c r="P34" s="23"/>
      <c r="Q34" s="11"/>
      <c r="R34" s="11"/>
      <c r="S34" s="11"/>
      <c r="T34" s="11"/>
      <c r="U34" s="11"/>
      <c r="V34" s="11"/>
      <c r="W34" s="11"/>
    </row>
    <row r="35" ht="18.75" customHeight="1" spans="1:23">
      <c r="A35" s="9" t="s">
        <v>214</v>
      </c>
      <c r="B35" s="9" t="s">
        <v>241</v>
      </c>
      <c r="C35" s="10" t="s">
        <v>240</v>
      </c>
      <c r="D35" s="9" t="s">
        <v>56</v>
      </c>
      <c r="E35" s="9" t="s">
        <v>75</v>
      </c>
      <c r="F35" s="9" t="s">
        <v>76</v>
      </c>
      <c r="G35" s="9" t="s">
        <v>228</v>
      </c>
      <c r="H35" s="9" t="s">
        <v>229</v>
      </c>
      <c r="I35" s="11">
        <v>24000</v>
      </c>
      <c r="J35" s="11">
        <v>24000</v>
      </c>
      <c r="K35" s="11">
        <v>24000</v>
      </c>
      <c r="L35" s="11"/>
      <c r="M35" s="11"/>
      <c r="N35" s="11"/>
      <c r="O35" s="11"/>
      <c r="P35" s="23"/>
      <c r="Q35" s="11"/>
      <c r="R35" s="11"/>
      <c r="S35" s="11"/>
      <c r="T35" s="11"/>
      <c r="U35" s="11"/>
      <c r="V35" s="11"/>
      <c r="W35" s="11"/>
    </row>
    <row r="36" ht="18.75" customHeight="1" spans="1:23">
      <c r="A36" s="9" t="s">
        <v>214</v>
      </c>
      <c r="B36" s="9" t="s">
        <v>241</v>
      </c>
      <c r="C36" s="10" t="s">
        <v>240</v>
      </c>
      <c r="D36" s="9" t="s">
        <v>56</v>
      </c>
      <c r="E36" s="9" t="s">
        <v>75</v>
      </c>
      <c r="F36" s="9" t="s">
        <v>76</v>
      </c>
      <c r="G36" s="9" t="s">
        <v>230</v>
      </c>
      <c r="H36" s="9" t="s">
        <v>231</v>
      </c>
      <c r="I36" s="11">
        <v>6000</v>
      </c>
      <c r="J36" s="11">
        <v>6000</v>
      </c>
      <c r="K36" s="11">
        <v>6000</v>
      </c>
      <c r="L36" s="11"/>
      <c r="M36" s="11"/>
      <c r="N36" s="11"/>
      <c r="O36" s="11"/>
      <c r="P36" s="23"/>
      <c r="Q36" s="11"/>
      <c r="R36" s="11"/>
      <c r="S36" s="11"/>
      <c r="T36" s="11"/>
      <c r="U36" s="11"/>
      <c r="V36" s="11"/>
      <c r="W36" s="11"/>
    </row>
    <row r="37" ht="18.75" customHeight="1" spans="1:23">
      <c r="A37" s="9" t="s">
        <v>214</v>
      </c>
      <c r="B37" s="9" t="s">
        <v>241</v>
      </c>
      <c r="C37" s="10" t="s">
        <v>240</v>
      </c>
      <c r="D37" s="9" t="s">
        <v>56</v>
      </c>
      <c r="E37" s="9" t="s">
        <v>75</v>
      </c>
      <c r="F37" s="9" t="s">
        <v>76</v>
      </c>
      <c r="G37" s="9" t="s">
        <v>232</v>
      </c>
      <c r="H37" s="9" t="s">
        <v>233</v>
      </c>
      <c r="I37" s="11">
        <v>61600</v>
      </c>
      <c r="J37" s="11">
        <v>61600</v>
      </c>
      <c r="K37" s="11">
        <v>61600</v>
      </c>
      <c r="L37" s="11"/>
      <c r="M37" s="11"/>
      <c r="N37" s="11"/>
      <c r="O37" s="11"/>
      <c r="P37" s="23"/>
      <c r="Q37" s="11"/>
      <c r="R37" s="11"/>
      <c r="S37" s="11"/>
      <c r="T37" s="11"/>
      <c r="U37" s="11"/>
      <c r="V37" s="11"/>
      <c r="W37" s="11"/>
    </row>
    <row r="38" ht="18.75" customHeight="1" spans="1:23">
      <c r="A38" s="9" t="s">
        <v>214</v>
      </c>
      <c r="B38" s="9" t="s">
        <v>241</v>
      </c>
      <c r="C38" s="10" t="s">
        <v>240</v>
      </c>
      <c r="D38" s="9" t="s">
        <v>56</v>
      </c>
      <c r="E38" s="9" t="s">
        <v>75</v>
      </c>
      <c r="F38" s="9" t="s">
        <v>76</v>
      </c>
      <c r="G38" s="9" t="s">
        <v>238</v>
      </c>
      <c r="H38" s="9" t="s">
        <v>239</v>
      </c>
      <c r="I38" s="11">
        <v>33160</v>
      </c>
      <c r="J38" s="11">
        <v>33160</v>
      </c>
      <c r="K38" s="11">
        <v>33160</v>
      </c>
      <c r="L38" s="11"/>
      <c r="M38" s="11"/>
      <c r="N38" s="11"/>
      <c r="O38" s="11"/>
      <c r="P38" s="23"/>
      <c r="Q38" s="11"/>
      <c r="R38" s="11"/>
      <c r="S38" s="11"/>
      <c r="T38" s="11"/>
      <c r="U38" s="11"/>
      <c r="V38" s="11"/>
      <c r="W38" s="11"/>
    </row>
    <row r="39" ht="18.75" customHeight="1" spans="1:23">
      <c r="A39" s="9" t="s">
        <v>214</v>
      </c>
      <c r="B39" s="9" t="s">
        <v>241</v>
      </c>
      <c r="C39" s="10" t="s">
        <v>240</v>
      </c>
      <c r="D39" s="9" t="s">
        <v>56</v>
      </c>
      <c r="E39" s="9" t="s">
        <v>75</v>
      </c>
      <c r="F39" s="9" t="s">
        <v>76</v>
      </c>
      <c r="G39" s="9" t="s">
        <v>234</v>
      </c>
      <c r="H39" s="9" t="s">
        <v>235</v>
      </c>
      <c r="I39" s="11">
        <v>68000</v>
      </c>
      <c r="J39" s="11">
        <v>68000</v>
      </c>
      <c r="K39" s="11">
        <v>68000</v>
      </c>
      <c r="L39" s="11"/>
      <c r="M39" s="11"/>
      <c r="N39" s="11"/>
      <c r="O39" s="11"/>
      <c r="P39" s="23"/>
      <c r="Q39" s="11"/>
      <c r="R39" s="11"/>
      <c r="S39" s="11"/>
      <c r="T39" s="11"/>
      <c r="U39" s="11"/>
      <c r="V39" s="11"/>
      <c r="W39" s="11"/>
    </row>
    <row r="40" ht="18.75" customHeight="1" spans="1:23">
      <c r="A40" s="23"/>
      <c r="B40" s="23"/>
      <c r="C40" s="10" t="s">
        <v>242</v>
      </c>
      <c r="D40" s="23"/>
      <c r="E40" s="23"/>
      <c r="F40" s="23"/>
      <c r="G40" s="23"/>
      <c r="H40" s="23"/>
      <c r="I40" s="11">
        <v>260550</v>
      </c>
      <c r="J40" s="11">
        <v>260550</v>
      </c>
      <c r="K40" s="11">
        <v>260550</v>
      </c>
      <c r="L40" s="11"/>
      <c r="M40" s="11"/>
      <c r="N40" s="11"/>
      <c r="O40" s="11"/>
      <c r="P40" s="23"/>
      <c r="Q40" s="11"/>
      <c r="R40" s="11"/>
      <c r="S40" s="11"/>
      <c r="T40" s="11"/>
      <c r="U40" s="11"/>
      <c r="V40" s="11"/>
      <c r="W40" s="11"/>
    </row>
    <row r="41" ht="18.75" customHeight="1" spans="1:23">
      <c r="A41" s="9" t="s">
        <v>211</v>
      </c>
      <c r="B41" s="9" t="s">
        <v>243</v>
      </c>
      <c r="C41" s="10" t="s">
        <v>242</v>
      </c>
      <c r="D41" s="9" t="s">
        <v>56</v>
      </c>
      <c r="E41" s="9" t="s">
        <v>77</v>
      </c>
      <c r="F41" s="9" t="s">
        <v>78</v>
      </c>
      <c r="G41" s="9" t="s">
        <v>193</v>
      </c>
      <c r="H41" s="9" t="s">
        <v>194</v>
      </c>
      <c r="I41" s="11">
        <v>260550</v>
      </c>
      <c r="J41" s="11">
        <v>260550</v>
      </c>
      <c r="K41" s="11">
        <v>260550</v>
      </c>
      <c r="L41" s="11"/>
      <c r="M41" s="11"/>
      <c r="N41" s="11"/>
      <c r="O41" s="11"/>
      <c r="P41" s="23"/>
      <c r="Q41" s="11"/>
      <c r="R41" s="11"/>
      <c r="S41" s="11"/>
      <c r="T41" s="11"/>
      <c r="U41" s="11"/>
      <c r="V41" s="11"/>
      <c r="W41" s="11"/>
    </row>
    <row r="42" ht="18.75" customHeight="1" spans="1:23">
      <c r="A42" s="23"/>
      <c r="B42" s="23"/>
      <c r="C42" s="10" t="s">
        <v>244</v>
      </c>
      <c r="D42" s="23"/>
      <c r="E42" s="23"/>
      <c r="F42" s="23"/>
      <c r="G42" s="23"/>
      <c r="H42" s="23"/>
      <c r="I42" s="11">
        <v>261000</v>
      </c>
      <c r="J42" s="11"/>
      <c r="K42" s="11"/>
      <c r="L42" s="11"/>
      <c r="M42" s="11"/>
      <c r="N42" s="11"/>
      <c r="O42" s="11"/>
      <c r="P42" s="23"/>
      <c r="Q42" s="11"/>
      <c r="R42" s="11">
        <v>261000</v>
      </c>
      <c r="S42" s="11"/>
      <c r="T42" s="11"/>
      <c r="U42" s="11"/>
      <c r="V42" s="11"/>
      <c r="W42" s="11">
        <v>261000</v>
      </c>
    </row>
    <row r="43" ht="18.75" customHeight="1" spans="1:23">
      <c r="A43" s="9" t="s">
        <v>214</v>
      </c>
      <c r="B43" s="9" t="s">
        <v>245</v>
      </c>
      <c r="C43" s="10" t="s">
        <v>244</v>
      </c>
      <c r="D43" s="9" t="s">
        <v>56</v>
      </c>
      <c r="E43" s="9" t="s">
        <v>77</v>
      </c>
      <c r="F43" s="9" t="s">
        <v>78</v>
      </c>
      <c r="G43" s="9" t="s">
        <v>222</v>
      </c>
      <c r="H43" s="9" t="s">
        <v>223</v>
      </c>
      <c r="I43" s="11">
        <v>140000</v>
      </c>
      <c r="J43" s="11"/>
      <c r="K43" s="11"/>
      <c r="L43" s="11"/>
      <c r="M43" s="11"/>
      <c r="N43" s="11"/>
      <c r="O43" s="11"/>
      <c r="P43" s="23"/>
      <c r="Q43" s="11"/>
      <c r="R43" s="11">
        <v>140000</v>
      </c>
      <c r="S43" s="11"/>
      <c r="T43" s="11"/>
      <c r="U43" s="11"/>
      <c r="V43" s="11"/>
      <c r="W43" s="11">
        <v>140000</v>
      </c>
    </row>
    <row r="44" ht="18.75" customHeight="1" spans="1:23">
      <c r="A44" s="9" t="s">
        <v>214</v>
      </c>
      <c r="B44" s="9" t="s">
        <v>245</v>
      </c>
      <c r="C44" s="10" t="s">
        <v>244</v>
      </c>
      <c r="D44" s="9" t="s">
        <v>56</v>
      </c>
      <c r="E44" s="9" t="s">
        <v>77</v>
      </c>
      <c r="F44" s="9" t="s">
        <v>78</v>
      </c>
      <c r="G44" s="9" t="s">
        <v>232</v>
      </c>
      <c r="H44" s="9" t="s">
        <v>233</v>
      </c>
      <c r="I44" s="11">
        <v>80000</v>
      </c>
      <c r="J44" s="11"/>
      <c r="K44" s="11"/>
      <c r="L44" s="11"/>
      <c r="M44" s="11"/>
      <c r="N44" s="11"/>
      <c r="O44" s="11"/>
      <c r="P44" s="23"/>
      <c r="Q44" s="11"/>
      <c r="R44" s="11">
        <v>80000</v>
      </c>
      <c r="S44" s="11"/>
      <c r="T44" s="11"/>
      <c r="U44" s="11"/>
      <c r="V44" s="11"/>
      <c r="W44" s="11">
        <v>80000</v>
      </c>
    </row>
    <row r="45" ht="18.75" customHeight="1" spans="1:23">
      <c r="A45" s="9" t="s">
        <v>214</v>
      </c>
      <c r="B45" s="9" t="s">
        <v>245</v>
      </c>
      <c r="C45" s="10" t="s">
        <v>244</v>
      </c>
      <c r="D45" s="9" t="s">
        <v>56</v>
      </c>
      <c r="E45" s="9" t="s">
        <v>77</v>
      </c>
      <c r="F45" s="9" t="s">
        <v>78</v>
      </c>
      <c r="G45" s="9" t="s">
        <v>246</v>
      </c>
      <c r="H45" s="9" t="s">
        <v>247</v>
      </c>
      <c r="I45" s="11">
        <v>20000</v>
      </c>
      <c r="J45" s="11"/>
      <c r="K45" s="11"/>
      <c r="L45" s="11"/>
      <c r="M45" s="11"/>
      <c r="N45" s="11"/>
      <c r="O45" s="11"/>
      <c r="P45" s="23"/>
      <c r="Q45" s="11"/>
      <c r="R45" s="11">
        <v>20000</v>
      </c>
      <c r="S45" s="11"/>
      <c r="T45" s="11"/>
      <c r="U45" s="11"/>
      <c r="V45" s="11"/>
      <c r="W45" s="11">
        <v>20000</v>
      </c>
    </row>
    <row r="46" ht="18.75" customHeight="1" spans="1:23">
      <c r="A46" s="9" t="s">
        <v>214</v>
      </c>
      <c r="B46" s="9" t="s">
        <v>245</v>
      </c>
      <c r="C46" s="10" t="s">
        <v>244</v>
      </c>
      <c r="D46" s="9" t="s">
        <v>56</v>
      </c>
      <c r="E46" s="9" t="s">
        <v>77</v>
      </c>
      <c r="F46" s="9" t="s">
        <v>78</v>
      </c>
      <c r="G46" s="9" t="s">
        <v>178</v>
      </c>
      <c r="H46" s="9" t="s">
        <v>179</v>
      </c>
      <c r="I46" s="11">
        <v>1000</v>
      </c>
      <c r="J46" s="11"/>
      <c r="K46" s="11"/>
      <c r="L46" s="11"/>
      <c r="M46" s="11"/>
      <c r="N46" s="11"/>
      <c r="O46" s="11"/>
      <c r="P46" s="23"/>
      <c r="Q46" s="11"/>
      <c r="R46" s="11">
        <v>1000</v>
      </c>
      <c r="S46" s="11"/>
      <c r="T46" s="11"/>
      <c r="U46" s="11"/>
      <c r="V46" s="11"/>
      <c r="W46" s="11">
        <v>1000</v>
      </c>
    </row>
    <row r="47" ht="18.75" customHeight="1" spans="1:23">
      <c r="A47" s="9" t="s">
        <v>214</v>
      </c>
      <c r="B47" s="9" t="s">
        <v>245</v>
      </c>
      <c r="C47" s="10" t="s">
        <v>244</v>
      </c>
      <c r="D47" s="9" t="s">
        <v>56</v>
      </c>
      <c r="E47" s="9" t="s">
        <v>77</v>
      </c>
      <c r="F47" s="9" t="s">
        <v>78</v>
      </c>
      <c r="G47" s="9" t="s">
        <v>234</v>
      </c>
      <c r="H47" s="9" t="s">
        <v>235</v>
      </c>
      <c r="I47" s="11">
        <v>20000</v>
      </c>
      <c r="J47" s="11"/>
      <c r="K47" s="11"/>
      <c r="L47" s="11"/>
      <c r="M47" s="11"/>
      <c r="N47" s="11"/>
      <c r="O47" s="11"/>
      <c r="P47" s="23"/>
      <c r="Q47" s="11"/>
      <c r="R47" s="11">
        <v>20000</v>
      </c>
      <c r="S47" s="11"/>
      <c r="T47" s="11"/>
      <c r="U47" s="11"/>
      <c r="V47" s="11"/>
      <c r="W47" s="11">
        <v>20000</v>
      </c>
    </row>
    <row r="48" ht="18.75" customHeight="1" spans="1:23">
      <c r="A48" s="23"/>
      <c r="B48" s="23"/>
      <c r="C48" s="10" t="s">
        <v>248</v>
      </c>
      <c r="D48" s="23"/>
      <c r="E48" s="23"/>
      <c r="F48" s="23"/>
      <c r="G48" s="23"/>
      <c r="H48" s="23"/>
      <c r="I48" s="11">
        <v>9400</v>
      </c>
      <c r="J48" s="11">
        <v>9400</v>
      </c>
      <c r="K48" s="11">
        <v>9400</v>
      </c>
      <c r="L48" s="11"/>
      <c r="M48" s="11"/>
      <c r="N48" s="11"/>
      <c r="O48" s="11"/>
      <c r="P48" s="23"/>
      <c r="Q48" s="11"/>
      <c r="R48" s="11"/>
      <c r="S48" s="11"/>
      <c r="T48" s="11"/>
      <c r="U48" s="11"/>
      <c r="V48" s="11"/>
      <c r="W48" s="11"/>
    </row>
    <row r="49" ht="18.75" customHeight="1" spans="1:23">
      <c r="A49" s="9" t="s">
        <v>249</v>
      </c>
      <c r="B49" s="9" t="s">
        <v>250</v>
      </c>
      <c r="C49" s="10" t="s">
        <v>248</v>
      </c>
      <c r="D49" s="9" t="s">
        <v>56</v>
      </c>
      <c r="E49" s="9" t="s">
        <v>77</v>
      </c>
      <c r="F49" s="9" t="s">
        <v>78</v>
      </c>
      <c r="G49" s="9" t="s">
        <v>193</v>
      </c>
      <c r="H49" s="9" t="s">
        <v>194</v>
      </c>
      <c r="I49" s="11">
        <v>9400</v>
      </c>
      <c r="J49" s="11">
        <v>9400</v>
      </c>
      <c r="K49" s="11">
        <v>9400</v>
      </c>
      <c r="L49" s="11"/>
      <c r="M49" s="11"/>
      <c r="N49" s="11"/>
      <c r="O49" s="11"/>
      <c r="P49" s="23"/>
      <c r="Q49" s="11"/>
      <c r="R49" s="11"/>
      <c r="S49" s="11"/>
      <c r="T49" s="11"/>
      <c r="U49" s="11"/>
      <c r="V49" s="11"/>
      <c r="W49" s="11"/>
    </row>
    <row r="50" ht="18.75" customHeight="1" spans="1:23">
      <c r="A50" s="23"/>
      <c r="B50" s="23"/>
      <c r="C50" s="10" t="s">
        <v>251</v>
      </c>
      <c r="D50" s="23"/>
      <c r="E50" s="23"/>
      <c r="F50" s="23"/>
      <c r="G50" s="23"/>
      <c r="H50" s="23"/>
      <c r="I50" s="11">
        <v>39100</v>
      </c>
      <c r="J50" s="11">
        <v>39100</v>
      </c>
      <c r="K50" s="11">
        <v>39100</v>
      </c>
      <c r="L50" s="11"/>
      <c r="M50" s="11"/>
      <c r="N50" s="11"/>
      <c r="O50" s="11"/>
      <c r="P50" s="23"/>
      <c r="Q50" s="11"/>
      <c r="R50" s="11"/>
      <c r="S50" s="11"/>
      <c r="T50" s="11"/>
      <c r="U50" s="11"/>
      <c r="V50" s="11"/>
      <c r="W50" s="11"/>
    </row>
    <row r="51" ht="18.75" customHeight="1" spans="1:23">
      <c r="A51" s="9" t="s">
        <v>211</v>
      </c>
      <c r="B51" s="9" t="s">
        <v>252</v>
      </c>
      <c r="C51" s="10" t="s">
        <v>251</v>
      </c>
      <c r="D51" s="9" t="s">
        <v>56</v>
      </c>
      <c r="E51" s="9" t="s">
        <v>77</v>
      </c>
      <c r="F51" s="9" t="s">
        <v>78</v>
      </c>
      <c r="G51" s="9" t="s">
        <v>222</v>
      </c>
      <c r="H51" s="9" t="s">
        <v>223</v>
      </c>
      <c r="I51" s="11">
        <v>27460</v>
      </c>
      <c r="J51" s="11">
        <v>27460</v>
      </c>
      <c r="K51" s="11">
        <v>27460</v>
      </c>
      <c r="L51" s="11"/>
      <c r="M51" s="11"/>
      <c r="N51" s="11"/>
      <c r="O51" s="11"/>
      <c r="P51" s="23"/>
      <c r="Q51" s="11"/>
      <c r="R51" s="11"/>
      <c r="S51" s="11"/>
      <c r="T51" s="11"/>
      <c r="U51" s="11"/>
      <c r="V51" s="11"/>
      <c r="W51" s="11"/>
    </row>
    <row r="52" ht="18.75" customHeight="1" spans="1:23">
      <c r="A52" s="9" t="s">
        <v>211</v>
      </c>
      <c r="B52" s="9" t="s">
        <v>252</v>
      </c>
      <c r="C52" s="10" t="s">
        <v>251</v>
      </c>
      <c r="D52" s="9" t="s">
        <v>56</v>
      </c>
      <c r="E52" s="9" t="s">
        <v>77</v>
      </c>
      <c r="F52" s="9" t="s">
        <v>78</v>
      </c>
      <c r="G52" s="9" t="s">
        <v>253</v>
      </c>
      <c r="H52" s="9" t="s">
        <v>132</v>
      </c>
      <c r="I52" s="11">
        <v>11640</v>
      </c>
      <c r="J52" s="11">
        <v>11640</v>
      </c>
      <c r="K52" s="11">
        <v>11640</v>
      </c>
      <c r="L52" s="11"/>
      <c r="M52" s="11"/>
      <c r="N52" s="11"/>
      <c r="O52" s="11"/>
      <c r="P52" s="23"/>
      <c r="Q52" s="11"/>
      <c r="R52" s="11"/>
      <c r="S52" s="11"/>
      <c r="T52" s="11"/>
      <c r="U52" s="11"/>
      <c r="V52" s="11"/>
      <c r="W52" s="11"/>
    </row>
    <row r="53" ht="18.75" customHeight="1" spans="1:23">
      <c r="A53" s="12" t="s">
        <v>32</v>
      </c>
      <c r="B53" s="12"/>
      <c r="C53" s="12"/>
      <c r="D53" s="12"/>
      <c r="E53" s="12"/>
      <c r="F53" s="12"/>
      <c r="G53" s="12"/>
      <c r="H53" s="12"/>
      <c r="I53" s="11">
        <v>2945169</v>
      </c>
      <c r="J53" s="11">
        <v>1884169</v>
      </c>
      <c r="K53" s="11">
        <v>1884169</v>
      </c>
      <c r="L53" s="11"/>
      <c r="M53" s="11"/>
      <c r="N53" s="11"/>
      <c r="O53" s="11"/>
      <c r="P53" s="11"/>
      <c r="Q53" s="11"/>
      <c r="R53" s="11">
        <v>1061000</v>
      </c>
      <c r="S53" s="11"/>
      <c r="T53" s="11"/>
      <c r="U53" s="11"/>
      <c r="V53" s="11"/>
      <c r="W53" s="11">
        <v>1061000</v>
      </c>
    </row>
  </sheetData>
  <mergeCells count="28">
    <mergeCell ref="A3:W3"/>
    <mergeCell ref="A4:H4"/>
    <mergeCell ref="J5:M5"/>
    <mergeCell ref="N5:P5"/>
    <mergeCell ref="R5:W5"/>
    <mergeCell ref="A53:H53"/>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11805555555556" footer="0.511805555555556"/>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75"/>
  <sheetViews>
    <sheetView showZeros="0" workbookViewId="0">
      <pane ySplit="1" topLeftCell="A59" activePane="bottomLeft" state="frozen"/>
      <selection/>
      <selection pane="bottomLeft" activeCell="A1" sqref="A1"/>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30"/>
      <c r="B1" s="30"/>
      <c r="C1" s="30"/>
      <c r="D1" s="30"/>
      <c r="E1" s="30"/>
      <c r="F1" s="30"/>
      <c r="G1" s="30"/>
      <c r="H1" s="30"/>
      <c r="I1" s="30"/>
      <c r="J1" s="30"/>
    </row>
    <row r="2" customHeight="1" spans="1:10">
      <c r="A2" s="20" t="s">
        <v>254</v>
      </c>
      <c r="B2" s="20"/>
      <c r="C2" s="20"/>
      <c r="D2" s="20"/>
      <c r="E2" s="20"/>
      <c r="F2" s="20"/>
      <c r="G2" s="20"/>
      <c r="H2" s="20"/>
      <c r="I2" s="20"/>
      <c r="J2" s="20"/>
    </row>
    <row r="3" ht="45" customHeight="1" spans="1:10">
      <c r="A3" s="31" t="s">
        <v>255</v>
      </c>
      <c r="B3" s="31"/>
      <c r="C3" s="31"/>
      <c r="D3" s="31"/>
      <c r="E3" s="31"/>
      <c r="F3" s="31"/>
      <c r="G3" s="31"/>
      <c r="H3" s="31"/>
      <c r="I3" s="31"/>
      <c r="J3" s="31"/>
    </row>
    <row r="4" ht="20.25" customHeight="1" spans="1:10">
      <c r="A4" s="19" t="str">
        <f>"单位名称："&amp;"玉溪市江川区星云街道三街中心小学"</f>
        <v>单位名称：玉溪市江川区星云街道三街中心小学</v>
      </c>
      <c r="B4" s="19"/>
      <c r="C4" s="19"/>
      <c r="D4" s="19"/>
      <c r="E4" s="19"/>
      <c r="F4" s="19"/>
      <c r="G4" s="19"/>
      <c r="H4" s="19"/>
      <c r="I4" s="19"/>
      <c r="J4" s="19"/>
    </row>
    <row r="5" ht="20.25" customHeight="1" spans="1:10">
      <c r="A5" s="32" t="s">
        <v>256</v>
      </c>
      <c r="B5" s="32" t="s">
        <v>257</v>
      </c>
      <c r="C5" s="32" t="s">
        <v>258</v>
      </c>
      <c r="D5" s="32" t="s">
        <v>259</v>
      </c>
      <c r="E5" s="32" t="s">
        <v>260</v>
      </c>
      <c r="F5" s="32" t="s">
        <v>261</v>
      </c>
      <c r="G5" s="32" t="s">
        <v>262</v>
      </c>
      <c r="H5" s="32" t="s">
        <v>263</v>
      </c>
      <c r="I5" s="32" t="s">
        <v>264</v>
      </c>
      <c r="J5" s="32" t="s">
        <v>265</v>
      </c>
    </row>
    <row r="6" ht="46.5" customHeight="1" spans="1:10">
      <c r="A6" s="32"/>
      <c r="B6" s="32"/>
      <c r="C6" s="32"/>
      <c r="D6" s="32"/>
      <c r="E6" s="32"/>
      <c r="F6" s="32"/>
      <c r="G6" s="32"/>
      <c r="H6" s="32"/>
      <c r="I6" s="32"/>
      <c r="J6" s="32"/>
    </row>
    <row r="7" ht="20.25" customHeight="1" spans="1:10">
      <c r="A7" s="33">
        <v>1</v>
      </c>
      <c r="B7" s="33">
        <v>2</v>
      </c>
      <c r="C7" s="33">
        <v>3</v>
      </c>
      <c r="D7" s="33">
        <v>4</v>
      </c>
      <c r="E7" s="33">
        <v>5</v>
      </c>
      <c r="F7" s="33">
        <v>6</v>
      </c>
      <c r="G7" s="33">
        <v>7</v>
      </c>
      <c r="H7" s="33">
        <v>8</v>
      </c>
      <c r="I7" s="33">
        <v>9</v>
      </c>
      <c r="J7" s="33">
        <v>10</v>
      </c>
    </row>
    <row r="8" ht="20.25" customHeight="1" spans="1:10">
      <c r="A8" t="s">
        <v>56</v>
      </c>
      <c r="B8" s="23"/>
      <c r="C8" s="23"/>
      <c r="E8" s="38"/>
      <c r="F8" s="38"/>
      <c r="G8" s="38"/>
      <c r="H8" s="38"/>
      <c r="I8" s="38"/>
      <c r="J8" s="38"/>
    </row>
    <row r="9" ht="20.25" customHeight="1" spans="1:10">
      <c r="A9" s="49" t="s">
        <v>213</v>
      </c>
      <c r="B9" s="23" t="s">
        <v>266</v>
      </c>
      <c r="C9" s="24"/>
      <c r="D9" s="24"/>
      <c r="E9" s="38"/>
      <c r="F9" s="38"/>
      <c r="G9" s="38"/>
      <c r="H9" s="38"/>
      <c r="I9" s="38"/>
      <c r="J9" s="38"/>
    </row>
    <row r="10" ht="20.25" customHeight="1" spans="1:10">
      <c r="A10" s="23"/>
      <c r="B10" s="23"/>
      <c r="C10" s="23" t="s">
        <v>267</v>
      </c>
      <c r="D10" s="50" t="s">
        <v>268</v>
      </c>
      <c r="E10" s="51" t="s">
        <v>269</v>
      </c>
      <c r="F10" s="39" t="s">
        <v>270</v>
      </c>
      <c r="G10" s="24" t="s">
        <v>47</v>
      </c>
      <c r="H10" s="39" t="s">
        <v>271</v>
      </c>
      <c r="I10" s="39" t="s">
        <v>272</v>
      </c>
      <c r="J10" s="51" t="s">
        <v>273</v>
      </c>
    </row>
    <row r="11" ht="20.25" customHeight="1" spans="1:10">
      <c r="A11" s="23"/>
      <c r="B11" s="23"/>
      <c r="C11" s="23" t="s">
        <v>267</v>
      </c>
      <c r="D11" s="50" t="s">
        <v>268</v>
      </c>
      <c r="E11" s="51" t="s">
        <v>274</v>
      </c>
      <c r="F11" s="39" t="s">
        <v>275</v>
      </c>
      <c r="G11" s="24" t="s">
        <v>276</v>
      </c>
      <c r="H11" s="39" t="s">
        <v>277</v>
      </c>
      <c r="I11" s="39" t="s">
        <v>272</v>
      </c>
      <c r="J11" s="51" t="s">
        <v>273</v>
      </c>
    </row>
    <row r="12" ht="20.25" customHeight="1" spans="1:10">
      <c r="A12" s="23"/>
      <c r="B12" s="23"/>
      <c r="C12" s="23" t="s">
        <v>267</v>
      </c>
      <c r="D12" s="50" t="s">
        <v>278</v>
      </c>
      <c r="E12" s="51" t="s">
        <v>279</v>
      </c>
      <c r="F12" s="39" t="s">
        <v>270</v>
      </c>
      <c r="G12" s="24" t="s">
        <v>70</v>
      </c>
      <c r="H12" s="39" t="s">
        <v>280</v>
      </c>
      <c r="I12" s="39" t="s">
        <v>272</v>
      </c>
      <c r="J12" s="51" t="s">
        <v>281</v>
      </c>
    </row>
    <row r="13" ht="20.25" customHeight="1" spans="1:10">
      <c r="A13" s="23"/>
      <c r="B13" s="23"/>
      <c r="C13" s="23" t="s">
        <v>267</v>
      </c>
      <c r="D13" s="50" t="s">
        <v>278</v>
      </c>
      <c r="E13" s="51" t="s">
        <v>282</v>
      </c>
      <c r="F13" s="39" t="s">
        <v>270</v>
      </c>
      <c r="G13" s="24" t="s">
        <v>283</v>
      </c>
      <c r="H13" s="39" t="s">
        <v>277</v>
      </c>
      <c r="I13" s="39" t="s">
        <v>272</v>
      </c>
      <c r="J13" s="51" t="s">
        <v>273</v>
      </c>
    </row>
    <row r="14" ht="20.25" customHeight="1" spans="1:10">
      <c r="A14" s="23"/>
      <c r="B14" s="23"/>
      <c r="C14" s="23" t="s">
        <v>284</v>
      </c>
      <c r="D14" s="50" t="s">
        <v>285</v>
      </c>
      <c r="E14" s="51" t="s">
        <v>286</v>
      </c>
      <c r="F14" s="39" t="s">
        <v>270</v>
      </c>
      <c r="G14" s="24" t="s">
        <v>51</v>
      </c>
      <c r="H14" s="39" t="s">
        <v>287</v>
      </c>
      <c r="I14" s="39" t="s">
        <v>272</v>
      </c>
      <c r="J14" s="51" t="s">
        <v>288</v>
      </c>
    </row>
    <row r="15" ht="20.25" customHeight="1" spans="1:10">
      <c r="A15" s="23"/>
      <c r="B15" s="23"/>
      <c r="C15" s="23" t="s">
        <v>289</v>
      </c>
      <c r="D15" s="50" t="s">
        <v>290</v>
      </c>
      <c r="E15" s="51" t="s">
        <v>291</v>
      </c>
      <c r="F15" s="39" t="s">
        <v>270</v>
      </c>
      <c r="G15" s="24" t="s">
        <v>292</v>
      </c>
      <c r="H15" s="39" t="s">
        <v>277</v>
      </c>
      <c r="I15" s="39" t="s">
        <v>272</v>
      </c>
      <c r="J15" s="51" t="s">
        <v>293</v>
      </c>
    </row>
    <row r="16" ht="20.25" customHeight="1" spans="1:10">
      <c r="A16" s="49" t="s">
        <v>240</v>
      </c>
      <c r="B16" s="23" t="s">
        <v>294</v>
      </c>
      <c r="C16" s="23"/>
      <c r="D16" s="23"/>
      <c r="E16" s="23"/>
      <c r="F16" s="23"/>
      <c r="G16" s="23"/>
      <c r="H16" s="23"/>
      <c r="I16" s="23"/>
      <c r="J16" s="23"/>
    </row>
    <row r="17" ht="20.25" customHeight="1" spans="1:10">
      <c r="A17" s="23"/>
      <c r="B17" s="23"/>
      <c r="C17" s="23" t="s">
        <v>267</v>
      </c>
      <c r="D17" s="50" t="s">
        <v>268</v>
      </c>
      <c r="E17" s="51" t="s">
        <v>295</v>
      </c>
      <c r="F17" s="39" t="s">
        <v>275</v>
      </c>
      <c r="G17" s="24" t="s">
        <v>296</v>
      </c>
      <c r="H17" s="39" t="s">
        <v>277</v>
      </c>
      <c r="I17" s="39" t="s">
        <v>272</v>
      </c>
      <c r="J17" s="51" t="s">
        <v>297</v>
      </c>
    </row>
    <row r="18" ht="20.25" customHeight="1" spans="1:10">
      <c r="A18" s="23"/>
      <c r="B18" s="23"/>
      <c r="C18" s="23" t="s">
        <v>267</v>
      </c>
      <c r="D18" s="50" t="s">
        <v>278</v>
      </c>
      <c r="E18" s="51" t="s">
        <v>298</v>
      </c>
      <c r="F18" s="39" t="s">
        <v>275</v>
      </c>
      <c r="G18" s="24" t="s">
        <v>296</v>
      </c>
      <c r="H18" s="39" t="s">
        <v>277</v>
      </c>
      <c r="I18" s="39" t="s">
        <v>272</v>
      </c>
      <c r="J18" s="51" t="s">
        <v>297</v>
      </c>
    </row>
    <row r="19" ht="20.25" customHeight="1" spans="1:10">
      <c r="A19" s="23"/>
      <c r="B19" s="23"/>
      <c r="C19" s="23" t="s">
        <v>267</v>
      </c>
      <c r="D19" s="50" t="s">
        <v>299</v>
      </c>
      <c r="E19" s="51" t="s">
        <v>300</v>
      </c>
      <c r="F19" s="39" t="s">
        <v>275</v>
      </c>
      <c r="G19" s="24" t="s">
        <v>296</v>
      </c>
      <c r="H19" s="39" t="s">
        <v>277</v>
      </c>
      <c r="I19" s="39" t="s">
        <v>272</v>
      </c>
      <c r="J19" s="51" t="s">
        <v>301</v>
      </c>
    </row>
    <row r="20" ht="20.25" customHeight="1" spans="1:10">
      <c r="A20" s="23"/>
      <c r="B20" s="23"/>
      <c r="C20" s="23" t="s">
        <v>284</v>
      </c>
      <c r="D20" s="50" t="s">
        <v>285</v>
      </c>
      <c r="E20" s="51" t="s">
        <v>302</v>
      </c>
      <c r="F20" s="39" t="s">
        <v>275</v>
      </c>
      <c r="G20" s="24" t="s">
        <v>283</v>
      </c>
      <c r="H20" s="39" t="s">
        <v>277</v>
      </c>
      <c r="I20" s="39" t="s">
        <v>303</v>
      </c>
      <c r="J20" s="51" t="s">
        <v>304</v>
      </c>
    </row>
    <row r="21" ht="20.25" customHeight="1" spans="1:10">
      <c r="A21" s="23"/>
      <c r="B21" s="23"/>
      <c r="C21" s="23" t="s">
        <v>289</v>
      </c>
      <c r="D21" s="50" t="s">
        <v>290</v>
      </c>
      <c r="E21" s="51" t="s">
        <v>291</v>
      </c>
      <c r="F21" s="39" t="s">
        <v>275</v>
      </c>
      <c r="G21" s="24" t="s">
        <v>276</v>
      </c>
      <c r="H21" s="39" t="s">
        <v>277</v>
      </c>
      <c r="I21" s="39" t="s">
        <v>303</v>
      </c>
      <c r="J21" s="51" t="s">
        <v>304</v>
      </c>
    </row>
    <row r="22" ht="20.25" customHeight="1" spans="1:10">
      <c r="A22" s="49" t="s">
        <v>220</v>
      </c>
      <c r="B22" s="23" t="s">
        <v>305</v>
      </c>
      <c r="C22" s="23"/>
      <c r="D22" s="23"/>
      <c r="E22" s="23"/>
      <c r="F22" s="23"/>
      <c r="G22" s="23"/>
      <c r="H22" s="23"/>
      <c r="I22" s="23"/>
      <c r="J22" s="23"/>
    </row>
    <row r="23" ht="20.25" customHeight="1" spans="1:10">
      <c r="A23" s="23"/>
      <c r="B23" s="23"/>
      <c r="C23" s="23" t="s">
        <v>267</v>
      </c>
      <c r="D23" s="50" t="s">
        <v>278</v>
      </c>
      <c r="E23" s="51" t="s">
        <v>306</v>
      </c>
      <c r="F23" s="39" t="s">
        <v>275</v>
      </c>
      <c r="G23" s="24" t="s">
        <v>296</v>
      </c>
      <c r="H23" s="39" t="s">
        <v>277</v>
      </c>
      <c r="I23" s="39" t="s">
        <v>272</v>
      </c>
      <c r="J23" s="51" t="s">
        <v>307</v>
      </c>
    </row>
    <row r="24" ht="20.25" customHeight="1" spans="1:10">
      <c r="A24" s="23"/>
      <c r="B24" s="23"/>
      <c r="C24" s="23" t="s">
        <v>267</v>
      </c>
      <c r="D24" s="50" t="s">
        <v>278</v>
      </c>
      <c r="E24" s="51" t="s">
        <v>308</v>
      </c>
      <c r="F24" s="39" t="s">
        <v>270</v>
      </c>
      <c r="G24" s="24" t="s">
        <v>296</v>
      </c>
      <c r="H24" s="39" t="s">
        <v>277</v>
      </c>
      <c r="I24" s="39" t="s">
        <v>272</v>
      </c>
      <c r="J24" s="51" t="s">
        <v>307</v>
      </c>
    </row>
    <row r="25" ht="20.25" customHeight="1" spans="1:10">
      <c r="A25" s="23"/>
      <c r="B25" s="23"/>
      <c r="C25" s="23" t="s">
        <v>267</v>
      </c>
      <c r="D25" s="50" t="s">
        <v>299</v>
      </c>
      <c r="E25" s="51" t="s">
        <v>300</v>
      </c>
      <c r="F25" s="39" t="s">
        <v>275</v>
      </c>
      <c r="G25" s="24" t="s">
        <v>283</v>
      </c>
      <c r="H25" s="39" t="s">
        <v>277</v>
      </c>
      <c r="I25" s="39" t="s">
        <v>272</v>
      </c>
      <c r="J25" s="51" t="s">
        <v>307</v>
      </c>
    </row>
    <row r="26" ht="20.25" customHeight="1" spans="1:10">
      <c r="A26" s="23"/>
      <c r="B26" s="23"/>
      <c r="C26" s="23" t="s">
        <v>284</v>
      </c>
      <c r="D26" s="50" t="s">
        <v>285</v>
      </c>
      <c r="E26" s="51" t="s">
        <v>309</v>
      </c>
      <c r="F26" s="39" t="s">
        <v>270</v>
      </c>
      <c r="G26" s="24" t="s">
        <v>310</v>
      </c>
      <c r="H26" s="39" t="s">
        <v>277</v>
      </c>
      <c r="I26" s="39" t="s">
        <v>272</v>
      </c>
      <c r="J26" s="51" t="s">
        <v>307</v>
      </c>
    </row>
    <row r="27" ht="20.25" customHeight="1" spans="1:10">
      <c r="A27" s="23"/>
      <c r="B27" s="23"/>
      <c r="C27" s="23" t="s">
        <v>289</v>
      </c>
      <c r="D27" s="50" t="s">
        <v>290</v>
      </c>
      <c r="E27" s="51" t="s">
        <v>311</v>
      </c>
      <c r="F27" s="39" t="s">
        <v>270</v>
      </c>
      <c r="G27" s="24" t="s">
        <v>283</v>
      </c>
      <c r="H27" s="39" t="s">
        <v>277</v>
      </c>
      <c r="I27" s="39" t="s">
        <v>272</v>
      </c>
      <c r="J27" s="51" t="s">
        <v>307</v>
      </c>
    </row>
    <row r="28" ht="20.25" customHeight="1" spans="1:10">
      <c r="A28" s="49" t="s">
        <v>244</v>
      </c>
      <c r="B28" s="23" t="s">
        <v>312</v>
      </c>
      <c r="C28" s="23"/>
      <c r="D28" s="23"/>
      <c r="E28" s="23"/>
      <c r="F28" s="23"/>
      <c r="G28" s="23"/>
      <c r="H28" s="23"/>
      <c r="I28" s="23"/>
      <c r="J28" s="23"/>
    </row>
    <row r="29" ht="20.25" customHeight="1" spans="1:10">
      <c r="A29" s="23"/>
      <c r="B29" s="23"/>
      <c r="C29" s="23" t="s">
        <v>267</v>
      </c>
      <c r="D29" s="50" t="s">
        <v>268</v>
      </c>
      <c r="E29" s="51" t="s">
        <v>313</v>
      </c>
      <c r="F29" s="39" t="s">
        <v>275</v>
      </c>
      <c r="G29" s="24" t="s">
        <v>314</v>
      </c>
      <c r="H29" s="39" t="s">
        <v>315</v>
      </c>
      <c r="I29" s="39" t="s">
        <v>272</v>
      </c>
      <c r="J29" s="51" t="s">
        <v>316</v>
      </c>
    </row>
    <row r="30" ht="20.25" customHeight="1" spans="1:10">
      <c r="A30" s="23"/>
      <c r="B30" s="23"/>
      <c r="C30" s="23" t="s">
        <v>267</v>
      </c>
      <c r="D30" s="50" t="s">
        <v>268</v>
      </c>
      <c r="E30" s="51" t="s">
        <v>317</v>
      </c>
      <c r="F30" s="39" t="s">
        <v>270</v>
      </c>
      <c r="G30" s="24" t="s">
        <v>49</v>
      </c>
      <c r="H30" s="39" t="s">
        <v>318</v>
      </c>
      <c r="I30" s="39" t="s">
        <v>272</v>
      </c>
      <c r="J30" s="51" t="s">
        <v>319</v>
      </c>
    </row>
    <row r="31" ht="20.25" customHeight="1" spans="1:10">
      <c r="A31" s="23"/>
      <c r="B31" s="23"/>
      <c r="C31" s="23" t="s">
        <v>267</v>
      </c>
      <c r="D31" s="50" t="s">
        <v>278</v>
      </c>
      <c r="E31" s="51" t="s">
        <v>320</v>
      </c>
      <c r="F31" s="39" t="s">
        <v>275</v>
      </c>
      <c r="G31" s="24" t="s">
        <v>296</v>
      </c>
      <c r="H31" s="39" t="s">
        <v>277</v>
      </c>
      <c r="I31" s="39" t="s">
        <v>272</v>
      </c>
      <c r="J31" s="51" t="s">
        <v>321</v>
      </c>
    </row>
    <row r="32" ht="20.25" customHeight="1" spans="1:10">
      <c r="A32" s="23"/>
      <c r="B32" s="23"/>
      <c r="C32" s="23" t="s">
        <v>267</v>
      </c>
      <c r="D32" s="50" t="s">
        <v>278</v>
      </c>
      <c r="E32" s="51" t="s">
        <v>322</v>
      </c>
      <c r="F32" s="39" t="s">
        <v>270</v>
      </c>
      <c r="G32" s="24" t="s">
        <v>296</v>
      </c>
      <c r="H32" s="39" t="s">
        <v>277</v>
      </c>
      <c r="I32" s="39" t="s">
        <v>272</v>
      </c>
      <c r="J32" s="51" t="s">
        <v>323</v>
      </c>
    </row>
    <row r="33" ht="20.25" customHeight="1" spans="1:10">
      <c r="A33" s="23"/>
      <c r="B33" s="23"/>
      <c r="C33" s="23" t="s">
        <v>267</v>
      </c>
      <c r="D33" s="50" t="s">
        <v>299</v>
      </c>
      <c r="E33" s="51" t="s">
        <v>324</v>
      </c>
      <c r="F33" s="39" t="s">
        <v>275</v>
      </c>
      <c r="G33" s="24" t="s">
        <v>296</v>
      </c>
      <c r="H33" s="39" t="s">
        <v>277</v>
      </c>
      <c r="I33" s="39" t="s">
        <v>272</v>
      </c>
      <c r="J33" s="51" t="s">
        <v>325</v>
      </c>
    </row>
    <row r="34" ht="20.25" customHeight="1" spans="1:10">
      <c r="A34" s="23"/>
      <c r="B34" s="23"/>
      <c r="C34" s="23" t="s">
        <v>284</v>
      </c>
      <c r="D34" s="50" t="s">
        <v>326</v>
      </c>
      <c r="E34" s="51" t="s">
        <v>327</v>
      </c>
      <c r="F34" s="39" t="s">
        <v>270</v>
      </c>
      <c r="G34" s="24" t="s">
        <v>283</v>
      </c>
      <c r="H34" s="39" t="s">
        <v>277</v>
      </c>
      <c r="I34" s="39" t="s">
        <v>272</v>
      </c>
      <c r="J34" s="51" t="s">
        <v>328</v>
      </c>
    </row>
    <row r="35" ht="20.25" customHeight="1" spans="1:10">
      <c r="A35" s="23"/>
      <c r="B35" s="23"/>
      <c r="C35" s="23" t="s">
        <v>284</v>
      </c>
      <c r="D35" s="50" t="s">
        <v>285</v>
      </c>
      <c r="E35" s="51" t="s">
        <v>329</v>
      </c>
      <c r="F35" s="39" t="s">
        <v>270</v>
      </c>
      <c r="G35" s="24" t="s">
        <v>283</v>
      </c>
      <c r="H35" s="39" t="s">
        <v>277</v>
      </c>
      <c r="I35" s="39" t="s">
        <v>272</v>
      </c>
      <c r="J35" s="51" t="s">
        <v>330</v>
      </c>
    </row>
    <row r="36" ht="20.25" customHeight="1" spans="1:10">
      <c r="A36" s="23"/>
      <c r="B36" s="23"/>
      <c r="C36" s="23" t="s">
        <v>289</v>
      </c>
      <c r="D36" s="50" t="s">
        <v>290</v>
      </c>
      <c r="E36" s="51" t="s">
        <v>311</v>
      </c>
      <c r="F36" s="39" t="s">
        <v>270</v>
      </c>
      <c r="G36" s="24" t="s">
        <v>331</v>
      </c>
      <c r="H36" s="39" t="s">
        <v>277</v>
      </c>
      <c r="I36" s="39" t="s">
        <v>272</v>
      </c>
      <c r="J36" s="51" t="s">
        <v>332</v>
      </c>
    </row>
    <row r="37" ht="20.25" customHeight="1" spans="1:10">
      <c r="A37" s="49" t="s">
        <v>248</v>
      </c>
      <c r="B37" s="23" t="s">
        <v>333</v>
      </c>
      <c r="C37" s="23"/>
      <c r="D37" s="23"/>
      <c r="E37" s="23"/>
      <c r="F37" s="23"/>
      <c r="G37" s="23"/>
      <c r="H37" s="23"/>
      <c r="I37" s="23"/>
      <c r="J37" s="23"/>
    </row>
    <row r="38" ht="20.25" customHeight="1" spans="1:10">
      <c r="A38" s="23"/>
      <c r="B38" s="23"/>
      <c r="C38" s="23" t="s">
        <v>267</v>
      </c>
      <c r="D38" s="50" t="s">
        <v>268</v>
      </c>
      <c r="E38" s="51" t="s">
        <v>334</v>
      </c>
      <c r="F38" s="39" t="s">
        <v>275</v>
      </c>
      <c r="G38" s="24" t="s">
        <v>335</v>
      </c>
      <c r="H38" s="39" t="s">
        <v>315</v>
      </c>
      <c r="I38" s="39" t="s">
        <v>272</v>
      </c>
      <c r="J38" s="51" t="s">
        <v>304</v>
      </c>
    </row>
    <row r="39" ht="20.25" customHeight="1" spans="1:10">
      <c r="A39" s="23"/>
      <c r="B39" s="23"/>
      <c r="C39" s="23" t="s">
        <v>267</v>
      </c>
      <c r="D39" s="50" t="s">
        <v>268</v>
      </c>
      <c r="E39" s="51" t="s">
        <v>336</v>
      </c>
      <c r="F39" s="39" t="s">
        <v>337</v>
      </c>
      <c r="G39" s="24" t="s">
        <v>338</v>
      </c>
      <c r="H39" s="39" t="s">
        <v>339</v>
      </c>
      <c r="I39" s="39" t="s">
        <v>272</v>
      </c>
      <c r="J39" s="51" t="s">
        <v>340</v>
      </c>
    </row>
    <row r="40" ht="20.25" customHeight="1" spans="1:10">
      <c r="A40" s="23"/>
      <c r="B40" s="23"/>
      <c r="C40" s="23" t="s">
        <v>267</v>
      </c>
      <c r="D40" s="50" t="s">
        <v>278</v>
      </c>
      <c r="E40" s="51" t="s">
        <v>341</v>
      </c>
      <c r="F40" s="39" t="s">
        <v>275</v>
      </c>
      <c r="G40" s="24" t="s">
        <v>296</v>
      </c>
      <c r="H40" s="39" t="s">
        <v>277</v>
      </c>
      <c r="I40" s="39" t="s">
        <v>303</v>
      </c>
      <c r="J40" s="51" t="s">
        <v>304</v>
      </c>
    </row>
    <row r="41" ht="20.25" customHeight="1" spans="1:10">
      <c r="A41" s="23"/>
      <c r="B41" s="23"/>
      <c r="C41" s="23" t="s">
        <v>284</v>
      </c>
      <c r="D41" s="50" t="s">
        <v>285</v>
      </c>
      <c r="E41" s="51" t="s">
        <v>309</v>
      </c>
      <c r="F41" s="39" t="s">
        <v>275</v>
      </c>
      <c r="G41" s="24" t="s">
        <v>331</v>
      </c>
      <c r="H41" s="39" t="s">
        <v>277</v>
      </c>
      <c r="I41" s="39" t="s">
        <v>303</v>
      </c>
      <c r="J41" s="51" t="s">
        <v>304</v>
      </c>
    </row>
    <row r="42" ht="20.25" customHeight="1" spans="1:10">
      <c r="A42" s="23"/>
      <c r="B42" s="23"/>
      <c r="C42" s="23" t="s">
        <v>289</v>
      </c>
      <c r="D42" s="50" t="s">
        <v>290</v>
      </c>
      <c r="E42" s="51" t="s">
        <v>311</v>
      </c>
      <c r="F42" s="39" t="s">
        <v>275</v>
      </c>
      <c r="G42" s="24" t="s">
        <v>331</v>
      </c>
      <c r="H42" s="39" t="s">
        <v>277</v>
      </c>
      <c r="I42" s="39" t="s">
        <v>303</v>
      </c>
      <c r="J42" s="51" t="s">
        <v>304</v>
      </c>
    </row>
    <row r="43" ht="20.25" customHeight="1" spans="1:10">
      <c r="A43" s="49" t="s">
        <v>236</v>
      </c>
      <c r="B43" s="23" t="s">
        <v>342</v>
      </c>
      <c r="C43" s="23"/>
      <c r="D43" s="23"/>
      <c r="E43" s="23"/>
      <c r="F43" s="23"/>
      <c r="G43" s="23"/>
      <c r="H43" s="23"/>
      <c r="I43" s="23"/>
      <c r="J43" s="23"/>
    </row>
    <row r="44" ht="20.25" customHeight="1" spans="1:10">
      <c r="A44" s="23"/>
      <c r="B44" s="23"/>
      <c r="C44" s="23" t="s">
        <v>267</v>
      </c>
      <c r="D44" s="50" t="s">
        <v>268</v>
      </c>
      <c r="E44" s="51" t="s">
        <v>343</v>
      </c>
      <c r="F44" s="39" t="s">
        <v>275</v>
      </c>
      <c r="G44" s="24" t="s">
        <v>344</v>
      </c>
      <c r="H44" s="39" t="s">
        <v>345</v>
      </c>
      <c r="I44" s="39" t="s">
        <v>272</v>
      </c>
      <c r="J44" s="51" t="s">
        <v>273</v>
      </c>
    </row>
    <row r="45" ht="20.25" customHeight="1" spans="1:10">
      <c r="A45" s="23"/>
      <c r="B45" s="23"/>
      <c r="C45" s="23" t="s">
        <v>267</v>
      </c>
      <c r="D45" s="50" t="s">
        <v>278</v>
      </c>
      <c r="E45" s="51" t="s">
        <v>346</v>
      </c>
      <c r="F45" s="39" t="s">
        <v>275</v>
      </c>
      <c r="G45" s="24" t="s">
        <v>296</v>
      </c>
      <c r="H45" s="39" t="s">
        <v>277</v>
      </c>
      <c r="I45" s="39" t="s">
        <v>272</v>
      </c>
      <c r="J45" s="51" t="s">
        <v>273</v>
      </c>
    </row>
    <row r="46" ht="20.25" customHeight="1" spans="1:10">
      <c r="A46" s="23"/>
      <c r="B46" s="23"/>
      <c r="C46" s="23" t="s">
        <v>267</v>
      </c>
      <c r="D46" s="50" t="s">
        <v>299</v>
      </c>
      <c r="E46" s="51" t="s">
        <v>347</v>
      </c>
      <c r="F46" s="39" t="s">
        <v>275</v>
      </c>
      <c r="G46" s="24" t="s">
        <v>296</v>
      </c>
      <c r="H46" s="39" t="s">
        <v>277</v>
      </c>
      <c r="I46" s="39" t="s">
        <v>272</v>
      </c>
      <c r="J46" s="51" t="s">
        <v>273</v>
      </c>
    </row>
    <row r="47" ht="20.25" customHeight="1" spans="1:10">
      <c r="A47" s="23"/>
      <c r="B47" s="23"/>
      <c r="C47" s="23" t="s">
        <v>284</v>
      </c>
      <c r="D47" s="50" t="s">
        <v>285</v>
      </c>
      <c r="E47" s="51" t="s">
        <v>348</v>
      </c>
      <c r="F47" s="39" t="s">
        <v>270</v>
      </c>
      <c r="G47" s="24" t="s">
        <v>331</v>
      </c>
      <c r="H47" s="39" t="s">
        <v>277</v>
      </c>
      <c r="I47" s="39" t="s">
        <v>272</v>
      </c>
      <c r="J47" s="51" t="s">
        <v>273</v>
      </c>
    </row>
    <row r="48" ht="20.25" customHeight="1" spans="1:10">
      <c r="A48" s="23"/>
      <c r="B48" s="23"/>
      <c r="C48" s="23" t="s">
        <v>289</v>
      </c>
      <c r="D48" s="50" t="s">
        <v>290</v>
      </c>
      <c r="E48" s="51" t="s">
        <v>311</v>
      </c>
      <c r="F48" s="39" t="s">
        <v>270</v>
      </c>
      <c r="G48" s="24" t="s">
        <v>331</v>
      </c>
      <c r="H48" s="39" t="s">
        <v>277</v>
      </c>
      <c r="I48" s="39" t="s">
        <v>272</v>
      </c>
      <c r="J48" s="51" t="s">
        <v>349</v>
      </c>
    </row>
    <row r="49" ht="20.25" customHeight="1" spans="1:10">
      <c r="A49" s="49" t="s">
        <v>218</v>
      </c>
      <c r="B49" s="23" t="s">
        <v>350</v>
      </c>
      <c r="C49" s="23"/>
      <c r="D49" s="23"/>
      <c r="E49" s="23"/>
      <c r="F49" s="23"/>
      <c r="G49" s="23"/>
      <c r="H49" s="23"/>
      <c r="I49" s="23"/>
      <c r="J49" s="23"/>
    </row>
    <row r="50" ht="20.25" customHeight="1" spans="1:10">
      <c r="A50" s="23"/>
      <c r="B50" s="23"/>
      <c r="C50" s="23" t="s">
        <v>267</v>
      </c>
      <c r="D50" s="50" t="s">
        <v>268</v>
      </c>
      <c r="E50" s="51" t="s">
        <v>317</v>
      </c>
      <c r="F50" s="39" t="s">
        <v>270</v>
      </c>
      <c r="G50" s="24" t="s">
        <v>70</v>
      </c>
      <c r="H50" s="39" t="s">
        <v>318</v>
      </c>
      <c r="I50" s="39" t="s">
        <v>272</v>
      </c>
      <c r="J50" s="51" t="s">
        <v>319</v>
      </c>
    </row>
    <row r="51" ht="20.25" customHeight="1" spans="1:10">
      <c r="A51" s="23"/>
      <c r="B51" s="23"/>
      <c r="C51" s="23" t="s">
        <v>267</v>
      </c>
      <c r="D51" s="50" t="s">
        <v>278</v>
      </c>
      <c r="E51" s="51" t="s">
        <v>341</v>
      </c>
      <c r="F51" s="39" t="s">
        <v>275</v>
      </c>
      <c r="G51" s="24" t="s">
        <v>296</v>
      </c>
      <c r="H51" s="39" t="s">
        <v>277</v>
      </c>
      <c r="I51" s="39" t="s">
        <v>303</v>
      </c>
      <c r="J51" s="51" t="s">
        <v>351</v>
      </c>
    </row>
    <row r="52" ht="20.25" customHeight="1" spans="1:10">
      <c r="A52" s="23"/>
      <c r="B52" s="23"/>
      <c r="C52" s="23" t="s">
        <v>267</v>
      </c>
      <c r="D52" s="50" t="s">
        <v>278</v>
      </c>
      <c r="E52" s="51" t="s">
        <v>308</v>
      </c>
      <c r="F52" s="39" t="s">
        <v>275</v>
      </c>
      <c r="G52" s="24" t="s">
        <v>296</v>
      </c>
      <c r="H52" s="39" t="s">
        <v>277</v>
      </c>
      <c r="I52" s="39" t="s">
        <v>303</v>
      </c>
      <c r="J52" s="51" t="s">
        <v>352</v>
      </c>
    </row>
    <row r="53" ht="20.25" customHeight="1" spans="1:10">
      <c r="A53" s="23"/>
      <c r="B53" s="23"/>
      <c r="C53" s="23" t="s">
        <v>284</v>
      </c>
      <c r="D53" s="50" t="s">
        <v>326</v>
      </c>
      <c r="E53" s="51" t="s">
        <v>353</v>
      </c>
      <c r="F53" s="39" t="s">
        <v>270</v>
      </c>
      <c r="G53" s="24" t="s">
        <v>354</v>
      </c>
      <c r="H53" s="39" t="s">
        <v>339</v>
      </c>
      <c r="I53" s="39" t="s">
        <v>272</v>
      </c>
      <c r="J53" s="51" t="s">
        <v>355</v>
      </c>
    </row>
    <row r="54" ht="20.25" customHeight="1" spans="1:10">
      <c r="A54" s="23"/>
      <c r="B54" s="23"/>
      <c r="C54" s="23" t="s">
        <v>284</v>
      </c>
      <c r="D54" s="50" t="s">
        <v>285</v>
      </c>
      <c r="E54" s="51" t="s">
        <v>309</v>
      </c>
      <c r="F54" s="39" t="s">
        <v>275</v>
      </c>
      <c r="G54" s="24" t="s">
        <v>283</v>
      </c>
      <c r="H54" s="39" t="s">
        <v>277</v>
      </c>
      <c r="I54" s="39" t="s">
        <v>303</v>
      </c>
      <c r="J54" s="51" t="s">
        <v>330</v>
      </c>
    </row>
    <row r="55" ht="20.25" customHeight="1" spans="1:10">
      <c r="A55" s="23"/>
      <c r="B55" s="23"/>
      <c r="C55" s="23" t="s">
        <v>289</v>
      </c>
      <c r="D55" s="50" t="s">
        <v>290</v>
      </c>
      <c r="E55" s="51" t="s">
        <v>311</v>
      </c>
      <c r="F55" s="39" t="s">
        <v>275</v>
      </c>
      <c r="G55" s="24" t="s">
        <v>283</v>
      </c>
      <c r="H55" s="39" t="s">
        <v>277</v>
      </c>
      <c r="I55" s="39" t="s">
        <v>303</v>
      </c>
      <c r="J55" s="51" t="s">
        <v>356</v>
      </c>
    </row>
    <row r="56" ht="20.25" customHeight="1" spans="1:10">
      <c r="A56" s="49" t="s">
        <v>251</v>
      </c>
      <c r="B56" s="23" t="s">
        <v>357</v>
      </c>
      <c r="C56" s="23"/>
      <c r="D56" s="23"/>
      <c r="E56" s="23"/>
      <c r="F56" s="23"/>
      <c r="G56" s="23"/>
      <c r="H56" s="23"/>
      <c r="I56" s="23"/>
      <c r="J56" s="23"/>
    </row>
    <row r="57" ht="20.25" customHeight="1" spans="1:10">
      <c r="A57" s="23"/>
      <c r="B57" s="23"/>
      <c r="C57" s="23" t="s">
        <v>267</v>
      </c>
      <c r="D57" s="50" t="s">
        <v>268</v>
      </c>
      <c r="E57" s="51" t="s">
        <v>358</v>
      </c>
      <c r="F57" s="39" t="s">
        <v>275</v>
      </c>
      <c r="G57" s="24" t="s">
        <v>359</v>
      </c>
      <c r="H57" s="39" t="s">
        <v>315</v>
      </c>
      <c r="I57" s="39" t="s">
        <v>272</v>
      </c>
      <c r="J57" s="51" t="s">
        <v>273</v>
      </c>
    </row>
    <row r="58" ht="20.25" customHeight="1" spans="1:10">
      <c r="A58" s="23"/>
      <c r="B58" s="23"/>
      <c r="C58" s="23" t="s">
        <v>267</v>
      </c>
      <c r="D58" s="50" t="s">
        <v>278</v>
      </c>
      <c r="E58" s="51" t="s">
        <v>341</v>
      </c>
      <c r="F58" s="39" t="s">
        <v>275</v>
      </c>
      <c r="G58" s="24" t="s">
        <v>296</v>
      </c>
      <c r="H58" s="39" t="s">
        <v>277</v>
      </c>
      <c r="I58" s="39" t="s">
        <v>303</v>
      </c>
      <c r="J58" s="51" t="s">
        <v>273</v>
      </c>
    </row>
    <row r="59" ht="20.25" customHeight="1" spans="1:10">
      <c r="A59" s="23"/>
      <c r="B59" s="23"/>
      <c r="C59" s="23" t="s">
        <v>267</v>
      </c>
      <c r="D59" s="50" t="s">
        <v>278</v>
      </c>
      <c r="E59" s="51" t="s">
        <v>306</v>
      </c>
      <c r="F59" s="39" t="s">
        <v>275</v>
      </c>
      <c r="G59" s="24" t="s">
        <v>296</v>
      </c>
      <c r="H59" s="39" t="s">
        <v>277</v>
      </c>
      <c r="I59" s="39" t="s">
        <v>303</v>
      </c>
      <c r="J59" s="51" t="s">
        <v>273</v>
      </c>
    </row>
    <row r="60" ht="20.25" customHeight="1" spans="1:10">
      <c r="A60" s="23"/>
      <c r="B60" s="23"/>
      <c r="C60" s="23" t="s">
        <v>284</v>
      </c>
      <c r="D60" s="50" t="s">
        <v>285</v>
      </c>
      <c r="E60" s="51" t="s">
        <v>309</v>
      </c>
      <c r="F60" s="39" t="s">
        <v>275</v>
      </c>
      <c r="G60" s="24" t="s">
        <v>283</v>
      </c>
      <c r="H60" s="39" t="s">
        <v>277</v>
      </c>
      <c r="I60" s="39" t="s">
        <v>303</v>
      </c>
      <c r="J60" s="51" t="s">
        <v>273</v>
      </c>
    </row>
    <row r="61" ht="20.25" customHeight="1" spans="1:10">
      <c r="A61" s="23"/>
      <c r="B61" s="23"/>
      <c r="C61" s="23" t="s">
        <v>289</v>
      </c>
      <c r="D61" s="50" t="s">
        <v>290</v>
      </c>
      <c r="E61" s="51" t="s">
        <v>311</v>
      </c>
      <c r="F61" s="39" t="s">
        <v>275</v>
      </c>
      <c r="G61" s="24" t="s">
        <v>283</v>
      </c>
      <c r="H61" s="39" t="s">
        <v>277</v>
      </c>
      <c r="I61" s="39" t="s">
        <v>303</v>
      </c>
      <c r="J61" s="51" t="s">
        <v>273</v>
      </c>
    </row>
    <row r="62" ht="20.25" customHeight="1" spans="1:10">
      <c r="A62" s="49" t="s">
        <v>210</v>
      </c>
      <c r="B62" s="23" t="s">
        <v>360</v>
      </c>
      <c r="C62" s="23"/>
      <c r="D62" s="23"/>
      <c r="E62" s="23"/>
      <c r="F62" s="23"/>
      <c r="G62" s="23"/>
      <c r="H62" s="23"/>
      <c r="I62" s="23"/>
      <c r="J62" s="23"/>
    </row>
    <row r="63" ht="20.25" customHeight="1" spans="1:10">
      <c r="A63" s="23"/>
      <c r="B63" s="23"/>
      <c r="C63" s="23" t="s">
        <v>267</v>
      </c>
      <c r="D63" s="50" t="s">
        <v>268</v>
      </c>
      <c r="E63" s="51" t="s">
        <v>334</v>
      </c>
      <c r="F63" s="39" t="s">
        <v>275</v>
      </c>
      <c r="G63" s="24" t="s">
        <v>361</v>
      </c>
      <c r="H63" s="39" t="s">
        <v>315</v>
      </c>
      <c r="I63" s="39" t="s">
        <v>272</v>
      </c>
      <c r="J63" s="51" t="s">
        <v>304</v>
      </c>
    </row>
    <row r="64" ht="20.25" customHeight="1" spans="1:10">
      <c r="A64" s="23"/>
      <c r="B64" s="23"/>
      <c r="C64" s="23" t="s">
        <v>267</v>
      </c>
      <c r="D64" s="50" t="s">
        <v>278</v>
      </c>
      <c r="E64" s="51" t="s">
        <v>306</v>
      </c>
      <c r="F64" s="39" t="s">
        <v>275</v>
      </c>
      <c r="G64" s="24" t="s">
        <v>296</v>
      </c>
      <c r="H64" s="39" t="s">
        <v>277</v>
      </c>
      <c r="I64" s="39" t="s">
        <v>303</v>
      </c>
      <c r="J64" s="51" t="s">
        <v>304</v>
      </c>
    </row>
    <row r="65" ht="20.25" customHeight="1" spans="1:10">
      <c r="A65" s="23"/>
      <c r="B65" s="23"/>
      <c r="C65" s="23" t="s">
        <v>267</v>
      </c>
      <c r="D65" s="50" t="s">
        <v>278</v>
      </c>
      <c r="E65" s="51" t="s">
        <v>308</v>
      </c>
      <c r="F65" s="39" t="s">
        <v>275</v>
      </c>
      <c r="G65" s="24" t="s">
        <v>296</v>
      </c>
      <c r="H65" s="39" t="s">
        <v>277</v>
      </c>
      <c r="I65" s="39" t="s">
        <v>303</v>
      </c>
      <c r="J65" s="51" t="s">
        <v>304</v>
      </c>
    </row>
    <row r="66" ht="20.25" customHeight="1" spans="1:10">
      <c r="A66" s="23"/>
      <c r="B66" s="23"/>
      <c r="C66" s="23" t="s">
        <v>267</v>
      </c>
      <c r="D66" s="50" t="s">
        <v>299</v>
      </c>
      <c r="E66" s="51" t="s">
        <v>300</v>
      </c>
      <c r="F66" s="39" t="s">
        <v>275</v>
      </c>
      <c r="G66" s="24" t="s">
        <v>296</v>
      </c>
      <c r="H66" s="39" t="s">
        <v>277</v>
      </c>
      <c r="I66" s="39" t="s">
        <v>303</v>
      </c>
      <c r="J66" s="51" t="s">
        <v>304</v>
      </c>
    </row>
    <row r="67" ht="20.25" customHeight="1" spans="1:10">
      <c r="A67" s="23"/>
      <c r="B67" s="23"/>
      <c r="C67" s="23" t="s">
        <v>284</v>
      </c>
      <c r="D67" s="50" t="s">
        <v>285</v>
      </c>
      <c r="E67" s="51" t="s">
        <v>309</v>
      </c>
      <c r="F67" s="39" t="s">
        <v>275</v>
      </c>
      <c r="G67" s="24" t="s">
        <v>283</v>
      </c>
      <c r="H67" s="39" t="s">
        <v>277</v>
      </c>
      <c r="I67" s="39" t="s">
        <v>303</v>
      </c>
      <c r="J67" s="51" t="s">
        <v>304</v>
      </c>
    </row>
    <row r="68" ht="20.25" customHeight="1" spans="1:10">
      <c r="A68" s="23"/>
      <c r="B68" s="23"/>
      <c r="C68" s="23" t="s">
        <v>289</v>
      </c>
      <c r="D68" s="50" t="s">
        <v>290</v>
      </c>
      <c r="E68" s="51" t="s">
        <v>311</v>
      </c>
      <c r="F68" s="39" t="s">
        <v>275</v>
      </c>
      <c r="G68" s="24" t="s">
        <v>283</v>
      </c>
      <c r="H68" s="39" t="s">
        <v>277</v>
      </c>
      <c r="I68" s="39" t="s">
        <v>303</v>
      </c>
      <c r="J68" s="51" t="s">
        <v>304</v>
      </c>
    </row>
    <row r="69" ht="20.25" customHeight="1" spans="1:10">
      <c r="A69" s="49" t="s">
        <v>242</v>
      </c>
      <c r="B69" s="23" t="s">
        <v>362</v>
      </c>
      <c r="C69" s="23"/>
      <c r="D69" s="23"/>
      <c r="E69" s="23"/>
      <c r="F69" s="23"/>
      <c r="G69" s="23"/>
      <c r="H69" s="23"/>
      <c r="I69" s="23"/>
      <c r="J69" s="23"/>
    </row>
    <row r="70" ht="20.25" customHeight="1" spans="1:10">
      <c r="A70" s="23"/>
      <c r="B70" s="23"/>
      <c r="C70" s="23" t="s">
        <v>267</v>
      </c>
      <c r="D70" s="50" t="s">
        <v>268</v>
      </c>
      <c r="E70" s="51" t="s">
        <v>334</v>
      </c>
      <c r="F70" s="39" t="s">
        <v>275</v>
      </c>
      <c r="G70" s="24" t="s">
        <v>363</v>
      </c>
      <c r="H70" s="39" t="s">
        <v>315</v>
      </c>
      <c r="I70" s="39" t="s">
        <v>272</v>
      </c>
      <c r="J70" s="51" t="s">
        <v>364</v>
      </c>
    </row>
    <row r="71" ht="20.25" customHeight="1" spans="1:10">
      <c r="A71" s="23"/>
      <c r="B71" s="23"/>
      <c r="C71" s="23" t="s">
        <v>267</v>
      </c>
      <c r="D71" s="50" t="s">
        <v>278</v>
      </c>
      <c r="E71" s="51" t="s">
        <v>341</v>
      </c>
      <c r="F71" s="39" t="s">
        <v>275</v>
      </c>
      <c r="G71" s="24" t="s">
        <v>296</v>
      </c>
      <c r="H71" s="39" t="s">
        <v>277</v>
      </c>
      <c r="I71" s="39" t="s">
        <v>272</v>
      </c>
      <c r="J71" s="51" t="s">
        <v>364</v>
      </c>
    </row>
    <row r="72" ht="20.25" customHeight="1" spans="1:10">
      <c r="A72" s="23"/>
      <c r="B72" s="23"/>
      <c r="C72" s="23" t="s">
        <v>267</v>
      </c>
      <c r="D72" s="50" t="s">
        <v>278</v>
      </c>
      <c r="E72" s="51" t="s">
        <v>306</v>
      </c>
      <c r="F72" s="39" t="s">
        <v>275</v>
      </c>
      <c r="G72" s="24" t="s">
        <v>296</v>
      </c>
      <c r="H72" s="39" t="s">
        <v>277</v>
      </c>
      <c r="I72" s="39" t="s">
        <v>272</v>
      </c>
      <c r="J72" s="51" t="s">
        <v>364</v>
      </c>
    </row>
    <row r="73" ht="20.25" customHeight="1" spans="1:10">
      <c r="A73" s="23"/>
      <c r="B73" s="23"/>
      <c r="C73" s="23" t="s">
        <v>267</v>
      </c>
      <c r="D73" s="50" t="s">
        <v>299</v>
      </c>
      <c r="E73" s="51" t="s">
        <v>300</v>
      </c>
      <c r="F73" s="39" t="s">
        <v>275</v>
      </c>
      <c r="G73" s="24" t="s">
        <v>296</v>
      </c>
      <c r="H73" s="39" t="s">
        <v>277</v>
      </c>
      <c r="I73" s="39" t="s">
        <v>272</v>
      </c>
      <c r="J73" s="51" t="s">
        <v>364</v>
      </c>
    </row>
    <row r="74" ht="20.25" customHeight="1" spans="1:10">
      <c r="A74" s="23"/>
      <c r="B74" s="23"/>
      <c r="C74" s="23" t="s">
        <v>284</v>
      </c>
      <c r="D74" s="50" t="s">
        <v>285</v>
      </c>
      <c r="E74" s="51" t="s">
        <v>309</v>
      </c>
      <c r="F74" s="39" t="s">
        <v>270</v>
      </c>
      <c r="G74" s="24" t="s">
        <v>296</v>
      </c>
      <c r="H74" s="39" t="s">
        <v>277</v>
      </c>
      <c r="I74" s="39" t="s">
        <v>272</v>
      </c>
      <c r="J74" s="51" t="s">
        <v>365</v>
      </c>
    </row>
    <row r="75" ht="20.25" customHeight="1" spans="1:10">
      <c r="A75" s="23"/>
      <c r="B75" s="23"/>
      <c r="C75" s="23" t="s">
        <v>289</v>
      </c>
      <c r="D75" s="50" t="s">
        <v>290</v>
      </c>
      <c r="E75" s="51" t="s">
        <v>311</v>
      </c>
      <c r="F75" s="39" t="s">
        <v>270</v>
      </c>
      <c r="G75" s="24" t="s">
        <v>331</v>
      </c>
      <c r="H75" s="39" t="s">
        <v>277</v>
      </c>
      <c r="I75" s="39" t="s">
        <v>272</v>
      </c>
      <c r="J75" s="51" t="s">
        <v>364</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11805555555556" footer="0.511805555555556"/>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pane ySplit="1" topLeftCell="A2" activePane="bottomLeft" state="frozen"/>
      <selection/>
      <selection pane="bottomLeft" activeCell="A10" sqref="A10"/>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42" t="s">
        <v>366</v>
      </c>
    </row>
    <row r="3" ht="37.5" customHeight="1" spans="1:6">
      <c r="A3" s="4" t="s">
        <v>367</v>
      </c>
      <c r="B3" s="4"/>
      <c r="C3" s="4"/>
      <c r="D3" s="4"/>
      <c r="E3" s="4"/>
      <c r="F3" s="4"/>
    </row>
    <row r="4" ht="18.75" customHeight="1" spans="1:6">
      <c r="A4" s="43" t="str">
        <f>"单位名称："&amp;"玉溪市江川区星云街道三街中心小学"</f>
        <v>单位名称：玉溪市江川区星云街道三街中心小学</v>
      </c>
      <c r="B4" s="43"/>
      <c r="C4" s="43"/>
      <c r="D4" s="44"/>
      <c r="E4" s="44"/>
      <c r="F4" s="45" t="s">
        <v>29</v>
      </c>
    </row>
    <row r="5" ht="18.75" customHeight="1" spans="1:6">
      <c r="A5" s="13" t="s">
        <v>137</v>
      </c>
      <c r="B5" s="13" t="s">
        <v>59</v>
      </c>
      <c r="C5" s="13" t="s">
        <v>60</v>
      </c>
      <c r="D5" s="46" t="s">
        <v>368</v>
      </c>
      <c r="E5" s="46"/>
      <c r="F5" s="46"/>
    </row>
    <row r="6" ht="18.75" customHeight="1" spans="1:6">
      <c r="A6" s="13" t="s">
        <v>59</v>
      </c>
      <c r="B6" s="13" t="s">
        <v>59</v>
      </c>
      <c r="C6" s="13" t="s">
        <v>60</v>
      </c>
      <c r="D6" s="46" t="s">
        <v>34</v>
      </c>
      <c r="E6" s="46" t="s">
        <v>63</v>
      </c>
      <c r="F6" s="46" t="s">
        <v>64</v>
      </c>
    </row>
    <row r="7" ht="18.75" customHeight="1" spans="1:6">
      <c r="A7" s="14" t="s">
        <v>46</v>
      </c>
      <c r="B7" s="14">
        <v>2</v>
      </c>
      <c r="C7" s="14">
        <v>3</v>
      </c>
      <c r="D7" s="14" t="s">
        <v>49</v>
      </c>
      <c r="E7" s="14" t="s">
        <v>50</v>
      </c>
      <c r="F7" s="14" t="s">
        <v>51</v>
      </c>
    </row>
    <row r="8" ht="20.25" customHeight="1" spans="1:6">
      <c r="A8" s="16"/>
      <c r="B8" s="16"/>
      <c r="C8" s="16"/>
      <c r="D8" s="17"/>
      <c r="E8" s="17"/>
      <c r="F8" s="17"/>
    </row>
    <row r="9" ht="20.25" customHeight="1" spans="1:6">
      <c r="A9" s="47" t="s">
        <v>109</v>
      </c>
      <c r="B9" s="47"/>
      <c r="C9" s="47"/>
      <c r="D9" s="48"/>
      <c r="E9" s="48"/>
      <c r="F9" s="48"/>
    </row>
    <row r="10" customHeight="1" spans="1:1">
      <c r="A10" t="s">
        <v>369</v>
      </c>
    </row>
  </sheetData>
  <mergeCells count="7">
    <mergeCell ref="A3:F3"/>
    <mergeCell ref="A4:C4"/>
    <mergeCell ref="D5:F5"/>
    <mergeCell ref="A9:C9"/>
    <mergeCell ref="A5:A6"/>
    <mergeCell ref="B5:B6"/>
    <mergeCell ref="C5:C6"/>
  </mergeCells>
  <pageMargins left="0.75" right="0.75" top="1" bottom="1" header="0.511805555555556" footer="0.511805555555556"/>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7"/>
  <sheetViews>
    <sheetView showZeros="0" workbookViewId="0">
      <pane ySplit="1" topLeftCell="A2" activePane="bottomLeft" state="frozen"/>
      <selection/>
      <selection pane="bottomLeft" activeCell="E23" sqref="E23"/>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0"/>
      <c r="B1" s="30"/>
      <c r="C1" s="30"/>
      <c r="D1" s="30"/>
      <c r="E1" s="30"/>
      <c r="F1" s="30"/>
      <c r="G1" s="30"/>
      <c r="H1" s="30"/>
      <c r="I1" s="30"/>
      <c r="J1" s="30"/>
      <c r="K1" s="30"/>
      <c r="L1" s="30"/>
      <c r="M1" s="30"/>
      <c r="N1" s="30"/>
      <c r="O1" s="30"/>
      <c r="P1" s="30"/>
      <c r="Q1" s="30"/>
    </row>
    <row r="2" customHeight="1" spans="1:17">
      <c r="A2" s="36"/>
      <c r="B2" s="36"/>
      <c r="C2" s="36"/>
      <c r="D2" s="36"/>
      <c r="E2" s="36"/>
      <c r="F2" s="36"/>
      <c r="G2" s="36"/>
      <c r="H2" s="36"/>
      <c r="I2" s="36"/>
      <c r="J2" s="36"/>
      <c r="K2" s="36"/>
      <c r="L2" s="36"/>
      <c r="M2" s="36"/>
      <c r="N2" s="36"/>
      <c r="O2" s="36"/>
      <c r="P2" s="36"/>
      <c r="Q2" s="20" t="s">
        <v>370</v>
      </c>
    </row>
    <row r="3" ht="45" customHeight="1" spans="1:17">
      <c r="A3" s="31" t="s">
        <v>371</v>
      </c>
      <c r="B3" s="31"/>
      <c r="C3" s="31"/>
      <c r="D3" s="31"/>
      <c r="E3" s="31"/>
      <c r="F3" s="31"/>
      <c r="G3" s="31"/>
      <c r="H3" s="31"/>
      <c r="I3" s="31"/>
      <c r="J3" s="31"/>
      <c r="K3" s="31"/>
      <c r="L3" s="31"/>
      <c r="M3" s="31"/>
      <c r="N3" s="40"/>
      <c r="O3" s="40"/>
      <c r="P3" s="40"/>
      <c r="Q3" s="40"/>
    </row>
    <row r="4" ht="20.25" customHeight="1" spans="1:17">
      <c r="A4" s="19" t="str">
        <f>"单位名称："&amp;"玉溪市江川区星云街道三街中心小学"</f>
        <v>单位名称：玉溪市江川区星云街道三街中心小学</v>
      </c>
      <c r="B4" s="19"/>
      <c r="C4" s="19"/>
      <c r="D4" s="19"/>
      <c r="E4" s="19"/>
      <c r="F4" s="19"/>
      <c r="G4" s="19"/>
      <c r="H4" s="19"/>
      <c r="I4" s="19"/>
      <c r="J4" s="19"/>
      <c r="K4" s="19"/>
      <c r="L4" s="19"/>
      <c r="M4" s="19"/>
      <c r="N4" s="19"/>
      <c r="O4" s="19"/>
      <c r="P4" s="19"/>
      <c r="Q4" s="20" t="s">
        <v>29</v>
      </c>
    </row>
    <row r="5" ht="20.25" customHeight="1" spans="1:17">
      <c r="A5" s="22" t="s">
        <v>372</v>
      </c>
      <c r="B5" s="22" t="s">
        <v>373</v>
      </c>
      <c r="C5" s="22" t="s">
        <v>374</v>
      </c>
      <c r="D5" s="22" t="s">
        <v>375</v>
      </c>
      <c r="E5" s="22" t="s">
        <v>376</v>
      </c>
      <c r="F5" s="22" t="s">
        <v>377</v>
      </c>
      <c r="G5" s="22" t="s">
        <v>144</v>
      </c>
      <c r="H5" s="22"/>
      <c r="I5" s="22"/>
      <c r="J5" s="22"/>
      <c r="K5" s="22"/>
      <c r="L5" s="22"/>
      <c r="M5" s="22"/>
      <c r="N5" s="22"/>
      <c r="O5" s="22"/>
      <c r="P5" s="22"/>
      <c r="Q5" s="22"/>
    </row>
    <row r="6" ht="20.25" customHeight="1" spans="1:17">
      <c r="A6" s="22" t="s">
        <v>378</v>
      </c>
      <c r="B6" s="22" t="s">
        <v>373</v>
      </c>
      <c r="C6" s="22" t="s">
        <v>374</v>
      </c>
      <c r="D6" s="22" t="s">
        <v>375</v>
      </c>
      <c r="E6" s="22" t="s">
        <v>376</v>
      </c>
      <c r="F6" s="22" t="s">
        <v>377</v>
      </c>
      <c r="G6" s="22" t="s">
        <v>32</v>
      </c>
      <c r="H6" s="22" t="s">
        <v>35</v>
      </c>
      <c r="I6" s="22" t="s">
        <v>379</v>
      </c>
      <c r="J6" s="22" t="s">
        <v>380</v>
      </c>
      <c r="K6" s="22" t="s">
        <v>38</v>
      </c>
      <c r="L6" s="22" t="s">
        <v>381</v>
      </c>
      <c r="M6" s="22" t="s">
        <v>62</v>
      </c>
      <c r="N6" s="22"/>
      <c r="O6" s="22"/>
      <c r="P6" s="22"/>
      <c r="Q6" s="22"/>
    </row>
    <row r="7" ht="32.4" customHeight="1" spans="1:17">
      <c r="A7" s="22"/>
      <c r="B7" s="22"/>
      <c r="C7" s="22"/>
      <c r="D7" s="22"/>
      <c r="E7" s="22"/>
      <c r="F7" s="22"/>
      <c r="G7" s="22"/>
      <c r="H7" s="22" t="s">
        <v>34</v>
      </c>
      <c r="I7" s="22"/>
      <c r="J7" s="22"/>
      <c r="K7" s="22"/>
      <c r="L7" s="22" t="s">
        <v>34</v>
      </c>
      <c r="M7" s="22" t="s">
        <v>41</v>
      </c>
      <c r="N7" s="22" t="s">
        <v>42</v>
      </c>
      <c r="O7" s="41" t="s">
        <v>43</v>
      </c>
      <c r="P7" s="41" t="s">
        <v>44</v>
      </c>
      <c r="Q7" s="41" t="s">
        <v>45</v>
      </c>
    </row>
    <row r="8" ht="20.25" customHeight="1" spans="1:17">
      <c r="A8" s="33">
        <v>1</v>
      </c>
      <c r="B8" s="33">
        <v>2</v>
      </c>
      <c r="C8" s="33">
        <v>3</v>
      </c>
      <c r="D8" s="33">
        <v>4</v>
      </c>
      <c r="E8" s="33">
        <v>5</v>
      </c>
      <c r="F8" s="33">
        <v>6</v>
      </c>
      <c r="G8" s="33">
        <v>7</v>
      </c>
      <c r="H8" s="33">
        <v>8</v>
      </c>
      <c r="I8" s="33">
        <v>9</v>
      </c>
      <c r="J8" s="33">
        <v>10</v>
      </c>
      <c r="K8" s="33">
        <v>11</v>
      </c>
      <c r="L8" s="33">
        <v>12</v>
      </c>
      <c r="M8" s="33">
        <v>13</v>
      </c>
      <c r="N8" s="33">
        <v>14</v>
      </c>
      <c r="O8" s="33">
        <v>15</v>
      </c>
      <c r="P8" s="33">
        <v>16</v>
      </c>
      <c r="Q8" s="33">
        <v>17</v>
      </c>
    </row>
    <row r="9" ht="20.25" customHeight="1" spans="1:17">
      <c r="A9" s="37" t="s">
        <v>240</v>
      </c>
      <c r="B9" s="23"/>
      <c r="C9" s="23"/>
      <c r="D9" s="38"/>
      <c r="E9" s="38"/>
      <c r="F9" s="38">
        <v>68000</v>
      </c>
      <c r="G9" s="38">
        <v>68000</v>
      </c>
      <c r="H9" s="38">
        <v>68000</v>
      </c>
      <c r="I9" s="38"/>
      <c r="J9" s="34"/>
      <c r="K9" s="34"/>
      <c r="L9" s="38"/>
      <c r="M9" s="38"/>
      <c r="N9" s="38"/>
      <c r="O9" s="38"/>
      <c r="P9" s="38"/>
      <c r="Q9" s="38"/>
    </row>
    <row r="10" ht="20.25" customHeight="1" spans="1:17">
      <c r="A10" s="23"/>
      <c r="B10" s="23" t="s">
        <v>382</v>
      </c>
      <c r="C10" s="23" t="str">
        <f>"A02020400"&amp;"  "&amp;"多功能一体机"</f>
        <v>A02020400  多功能一体机</v>
      </c>
      <c r="D10" s="39" t="s">
        <v>383</v>
      </c>
      <c r="E10" s="24">
        <v>1</v>
      </c>
      <c r="F10" s="38">
        <v>30000</v>
      </c>
      <c r="G10" s="38">
        <v>30000</v>
      </c>
      <c r="H10" s="34">
        <v>30000</v>
      </c>
      <c r="I10" s="34"/>
      <c r="J10" s="34"/>
      <c r="K10" s="34"/>
      <c r="L10" s="38"/>
      <c r="M10" s="38"/>
      <c r="N10" s="38"/>
      <c r="O10" s="38"/>
      <c r="P10" s="38"/>
      <c r="Q10" s="38"/>
    </row>
    <row r="11" ht="20.25" customHeight="1" spans="1:17">
      <c r="A11" s="23"/>
      <c r="B11" s="23" t="s">
        <v>384</v>
      </c>
      <c r="C11" s="23" t="str">
        <f>"A02010105"&amp;"  "&amp;"台式计算机"</f>
        <v>A02010105  台式计算机</v>
      </c>
      <c r="D11" s="39" t="s">
        <v>383</v>
      </c>
      <c r="E11" s="24">
        <v>1</v>
      </c>
      <c r="F11" s="38">
        <v>8000</v>
      </c>
      <c r="G11" s="38">
        <v>8000</v>
      </c>
      <c r="H11" s="34">
        <v>8000</v>
      </c>
      <c r="I11" s="34"/>
      <c r="J11" s="34"/>
      <c r="K11" s="34"/>
      <c r="L11" s="38"/>
      <c r="M11" s="38"/>
      <c r="N11" s="38"/>
      <c r="O11" s="38"/>
      <c r="P11" s="38"/>
      <c r="Q11" s="38"/>
    </row>
    <row r="12" ht="20.25" customHeight="1" spans="1:17">
      <c r="A12" s="23"/>
      <c r="B12" s="23" t="s">
        <v>385</v>
      </c>
      <c r="C12" s="23" t="str">
        <f t="shared" ref="C12:C14" si="0">"A02020800"&amp;"  "&amp;"触控一体机"</f>
        <v>A02020800  触控一体机</v>
      </c>
      <c r="D12" s="39" t="s">
        <v>383</v>
      </c>
      <c r="E12" s="24">
        <v>2</v>
      </c>
      <c r="F12" s="38">
        <v>30000</v>
      </c>
      <c r="G12" s="38">
        <v>30000</v>
      </c>
      <c r="H12" s="34">
        <v>30000</v>
      </c>
      <c r="I12" s="34"/>
      <c r="J12" s="34"/>
      <c r="K12" s="34"/>
      <c r="L12" s="38"/>
      <c r="M12" s="38"/>
      <c r="N12" s="38"/>
      <c r="O12" s="38"/>
      <c r="P12" s="38"/>
      <c r="Q12" s="38"/>
    </row>
    <row r="13" ht="20.25" customHeight="1" spans="1:17">
      <c r="A13" s="37" t="s">
        <v>220</v>
      </c>
      <c r="B13" s="23"/>
      <c r="C13" s="23"/>
      <c r="D13" s="23"/>
      <c r="E13" s="23"/>
      <c r="F13" s="38">
        <v>100000</v>
      </c>
      <c r="G13" s="38">
        <v>100000</v>
      </c>
      <c r="H13" s="38">
        <v>100000</v>
      </c>
      <c r="I13" s="38"/>
      <c r="J13" s="34"/>
      <c r="K13" s="34"/>
      <c r="L13" s="38"/>
      <c r="M13" s="38"/>
      <c r="N13" s="38"/>
      <c r="O13" s="38"/>
      <c r="P13" s="38"/>
      <c r="Q13" s="38"/>
    </row>
    <row r="14" ht="20.25" customHeight="1" spans="1:17">
      <c r="A14" s="23"/>
      <c r="B14" s="23" t="s">
        <v>386</v>
      </c>
      <c r="C14" s="23" t="str">
        <f t="shared" si="0"/>
        <v>A02020800  触控一体机</v>
      </c>
      <c r="D14" s="39" t="s">
        <v>383</v>
      </c>
      <c r="E14" s="24">
        <v>1</v>
      </c>
      <c r="F14" s="38">
        <v>100000</v>
      </c>
      <c r="G14" s="38">
        <v>100000</v>
      </c>
      <c r="H14" s="34">
        <v>100000</v>
      </c>
      <c r="I14" s="34"/>
      <c r="J14" s="34"/>
      <c r="K14" s="34"/>
      <c r="L14" s="38"/>
      <c r="M14" s="38"/>
      <c r="N14" s="38"/>
      <c r="O14" s="38"/>
      <c r="P14" s="38"/>
      <c r="Q14" s="38"/>
    </row>
    <row r="15" ht="20.25" customHeight="1" spans="1:17">
      <c r="A15" s="37" t="s">
        <v>242</v>
      </c>
      <c r="B15" s="23"/>
      <c r="C15" s="23"/>
      <c r="D15" s="23"/>
      <c r="E15" s="23"/>
      <c r="F15" s="38">
        <v>260550</v>
      </c>
      <c r="G15" s="38">
        <v>260550</v>
      </c>
      <c r="H15" s="38">
        <v>260550</v>
      </c>
      <c r="I15" s="38"/>
      <c r="J15" s="34"/>
      <c r="K15" s="34"/>
      <c r="L15" s="38"/>
      <c r="M15" s="38"/>
      <c r="N15" s="38"/>
      <c r="O15" s="38"/>
      <c r="P15" s="38"/>
      <c r="Q15" s="38"/>
    </row>
    <row r="16" ht="20.25" customHeight="1" spans="1:17">
      <c r="A16" s="23"/>
      <c r="B16" s="23" t="s">
        <v>387</v>
      </c>
      <c r="C16" s="23" t="str">
        <f>"A07060204"&amp;"  "&amp;"乳制品"</f>
        <v>A07060204  乳制品</v>
      </c>
      <c r="D16" s="39" t="s">
        <v>388</v>
      </c>
      <c r="E16" s="24">
        <v>1</v>
      </c>
      <c r="F16" s="38">
        <v>260550</v>
      </c>
      <c r="G16" s="38">
        <v>260550</v>
      </c>
      <c r="H16" s="34">
        <v>260550</v>
      </c>
      <c r="I16" s="34"/>
      <c r="J16" s="34"/>
      <c r="K16" s="34"/>
      <c r="L16" s="38"/>
      <c r="M16" s="38"/>
      <c r="N16" s="38"/>
      <c r="O16" s="38"/>
      <c r="P16" s="38"/>
      <c r="Q16" s="38"/>
    </row>
    <row r="17" ht="20.25" customHeight="1" spans="1:17">
      <c r="A17" s="24" t="s">
        <v>32</v>
      </c>
      <c r="B17" s="24"/>
      <c r="C17" s="24"/>
      <c r="D17" s="39"/>
      <c r="E17" s="39"/>
      <c r="F17" s="38">
        <v>428550</v>
      </c>
      <c r="G17" s="38">
        <v>428550</v>
      </c>
      <c r="H17" s="38">
        <v>428550</v>
      </c>
      <c r="I17" s="38"/>
      <c r="J17" s="38"/>
      <c r="K17" s="38"/>
      <c r="L17" s="38"/>
      <c r="M17" s="38"/>
      <c r="N17" s="38"/>
      <c r="O17" s="38"/>
      <c r="P17" s="38"/>
      <c r="Q17" s="38"/>
    </row>
  </sheetData>
  <mergeCells count="17">
    <mergeCell ref="A2:M2"/>
    <mergeCell ref="A3:Q3"/>
    <mergeCell ref="A4:M4"/>
    <mergeCell ref="G5:Q5"/>
    <mergeCell ref="L6:Q6"/>
    <mergeCell ref="A17:E17"/>
    <mergeCell ref="A5:A7"/>
    <mergeCell ref="B5:B7"/>
    <mergeCell ref="C5:C7"/>
    <mergeCell ref="D5:D7"/>
    <mergeCell ref="E5:E7"/>
    <mergeCell ref="F5:F7"/>
    <mergeCell ref="G6:G7"/>
    <mergeCell ref="H6:H7"/>
    <mergeCell ref="I6:I7"/>
    <mergeCell ref="J6:J7"/>
    <mergeCell ref="K6:K7"/>
  </mergeCells>
  <pageMargins left="0.75" right="0.75" top="1" bottom="1" header="0.511805555555556" footer="0.511805555555556"/>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2"/>
  <sheetViews>
    <sheetView showZeros="0" workbookViewId="0">
      <pane ySplit="1" topLeftCell="A2" activePane="bottomLeft" state="frozen"/>
      <selection/>
      <selection pane="bottomLeft" activeCell="C21" sqref="C21"/>
    </sheetView>
  </sheetViews>
  <sheetFormatPr defaultColWidth="8.85" defaultRowHeight="15" customHeight="1"/>
  <cols>
    <col min="1" max="1" width="35.1333333333333" customWidth="1"/>
    <col min="2" max="2" width="28.2833333333333" customWidth="1"/>
    <col min="3" max="3" width="28.4166666666667" customWidth="1"/>
    <col min="4" max="4" width="16.2833333333333" customWidth="1"/>
    <col min="5" max="9" width="16.4166666666667" customWidth="1"/>
    <col min="10" max="14" width="16.2833333333333" customWidth="1"/>
  </cols>
  <sheetData>
    <row r="1" customHeight="1" spans="1:14">
      <c r="A1" s="30"/>
      <c r="B1" s="30"/>
      <c r="C1" s="30"/>
      <c r="D1" s="30"/>
      <c r="E1" s="30"/>
      <c r="F1" s="30"/>
      <c r="G1" s="30"/>
      <c r="H1" s="30"/>
      <c r="I1" s="30"/>
      <c r="J1" s="30"/>
      <c r="K1" s="30"/>
      <c r="L1" s="30"/>
      <c r="M1" s="30"/>
      <c r="N1" s="30"/>
    </row>
    <row r="2" customHeight="1" spans="1:14">
      <c r="A2" s="20"/>
      <c r="B2" s="20"/>
      <c r="C2" s="20"/>
      <c r="D2" s="20"/>
      <c r="E2" s="20"/>
      <c r="F2" s="20"/>
      <c r="G2" s="20"/>
      <c r="H2" s="20"/>
      <c r="I2" s="20"/>
      <c r="J2" s="20"/>
      <c r="K2" s="20"/>
      <c r="L2" s="20"/>
      <c r="M2" s="20"/>
      <c r="N2" s="20" t="s">
        <v>389</v>
      </c>
    </row>
    <row r="3" ht="45" customHeight="1" spans="1:14">
      <c r="A3" s="31" t="s">
        <v>390</v>
      </c>
      <c r="B3" s="31"/>
      <c r="C3" s="31"/>
      <c r="D3" s="31"/>
      <c r="E3" s="31"/>
      <c r="F3" s="31"/>
      <c r="G3" s="31"/>
      <c r="H3" s="31"/>
      <c r="I3" s="31"/>
      <c r="J3" s="31"/>
      <c r="K3" s="31"/>
      <c r="L3" s="31"/>
      <c r="M3" s="31"/>
      <c r="N3" s="31"/>
    </row>
    <row r="4" ht="20.25" customHeight="1" spans="1:14">
      <c r="A4" s="19" t="str">
        <f>"单位名称："&amp;"玉溪市江川区星云街道三街中心小学"</f>
        <v>单位名称：玉溪市江川区星云街道三街中心小学</v>
      </c>
      <c r="B4" s="19"/>
      <c r="C4" s="19"/>
      <c r="D4" s="19"/>
      <c r="E4" s="19"/>
      <c r="F4" s="19"/>
      <c r="G4" s="19"/>
      <c r="H4" s="19"/>
      <c r="I4" s="20"/>
      <c r="J4" s="20"/>
      <c r="K4" s="20"/>
      <c r="L4" s="20"/>
      <c r="M4" s="20"/>
      <c r="N4" s="20" t="s">
        <v>29</v>
      </c>
    </row>
    <row r="5" ht="27.15" customHeight="1" spans="1:14">
      <c r="A5" s="32" t="s">
        <v>372</v>
      </c>
      <c r="B5" s="32" t="s">
        <v>391</v>
      </c>
      <c r="C5" s="32" t="s">
        <v>392</v>
      </c>
      <c r="D5" s="32" t="s">
        <v>144</v>
      </c>
      <c r="E5" s="32"/>
      <c r="F5" s="32"/>
      <c r="G5" s="32"/>
      <c r="H5" s="32"/>
      <c r="I5" s="32"/>
      <c r="J5" s="32"/>
      <c r="K5" s="32"/>
      <c r="L5" s="32"/>
      <c r="M5" s="32"/>
      <c r="N5" s="32"/>
    </row>
    <row r="6" ht="23.4" customHeight="1" spans="1:14">
      <c r="A6" s="32" t="s">
        <v>378</v>
      </c>
      <c r="B6" s="32"/>
      <c r="C6" s="32" t="s">
        <v>393</v>
      </c>
      <c r="D6" s="32" t="s">
        <v>32</v>
      </c>
      <c r="E6" s="32" t="s">
        <v>35</v>
      </c>
      <c r="F6" s="32" t="s">
        <v>379</v>
      </c>
      <c r="G6" s="32" t="s">
        <v>380</v>
      </c>
      <c r="H6" s="32" t="s">
        <v>38</v>
      </c>
      <c r="I6" s="32" t="s">
        <v>381</v>
      </c>
      <c r="J6" s="32"/>
      <c r="K6" s="32"/>
      <c r="L6" s="32"/>
      <c r="M6" s="32"/>
      <c r="N6" s="32"/>
    </row>
    <row r="7" ht="28.65" customHeight="1" spans="1:14">
      <c r="A7" s="32"/>
      <c r="B7" s="32"/>
      <c r="C7" s="32"/>
      <c r="D7" s="32"/>
      <c r="E7" s="32" t="s">
        <v>34</v>
      </c>
      <c r="F7" s="32"/>
      <c r="G7" s="32"/>
      <c r="H7" s="32"/>
      <c r="I7" s="32" t="s">
        <v>34</v>
      </c>
      <c r="J7" s="32" t="s">
        <v>41</v>
      </c>
      <c r="K7" s="32" t="s">
        <v>42</v>
      </c>
      <c r="L7" s="35" t="s">
        <v>43</v>
      </c>
      <c r="M7" s="35" t="s">
        <v>44</v>
      </c>
      <c r="N7" s="35" t="s">
        <v>45</v>
      </c>
    </row>
    <row r="8" ht="20.25" customHeight="1" spans="1:14">
      <c r="A8" s="33">
        <v>1</v>
      </c>
      <c r="B8" s="33">
        <v>2</v>
      </c>
      <c r="C8" s="33">
        <v>3</v>
      </c>
      <c r="D8" s="33">
        <v>4</v>
      </c>
      <c r="E8" s="33">
        <v>5</v>
      </c>
      <c r="F8" s="33">
        <v>6</v>
      </c>
      <c r="G8" s="33">
        <v>7</v>
      </c>
      <c r="H8" s="33">
        <v>8</v>
      </c>
      <c r="I8" s="33">
        <v>9</v>
      </c>
      <c r="J8" s="33">
        <v>10</v>
      </c>
      <c r="K8" s="33">
        <v>11</v>
      </c>
      <c r="L8" s="33">
        <v>12</v>
      </c>
      <c r="M8" s="33">
        <v>13</v>
      </c>
      <c r="N8" s="33">
        <v>14</v>
      </c>
    </row>
    <row r="9" ht="20.25" customHeight="1" spans="1:14">
      <c r="A9" s="23"/>
      <c r="B9" s="23"/>
      <c r="C9" s="23"/>
      <c r="D9" s="34"/>
      <c r="E9" s="34"/>
      <c r="F9" s="34"/>
      <c r="G9" s="34"/>
      <c r="H9" s="34"/>
      <c r="I9" s="34"/>
      <c r="J9" s="34"/>
      <c r="K9" s="34"/>
      <c r="L9" s="34"/>
      <c r="M9" s="34"/>
      <c r="N9" s="34"/>
    </row>
    <row r="10" ht="20.25" customHeight="1" spans="1:14">
      <c r="A10" s="23"/>
      <c r="B10" s="23"/>
      <c r="C10" s="23"/>
      <c r="D10" s="34"/>
      <c r="E10" s="34"/>
      <c r="F10" s="34"/>
      <c r="G10" s="34"/>
      <c r="H10" s="34"/>
      <c r="I10" s="34"/>
      <c r="J10" s="34"/>
      <c r="K10" s="34"/>
      <c r="L10" s="34"/>
      <c r="M10" s="34"/>
      <c r="N10" s="34"/>
    </row>
    <row r="11" ht="20.25" customHeight="1" spans="1:14">
      <c r="A11" s="24" t="s">
        <v>32</v>
      </c>
      <c r="B11" s="24"/>
      <c r="C11" s="24"/>
      <c r="D11" s="34"/>
      <c r="E11" s="34"/>
      <c r="F11" s="34"/>
      <c r="G11" s="34"/>
      <c r="H11" s="34"/>
      <c r="I11" s="34"/>
      <c r="J11" s="34"/>
      <c r="K11" s="34"/>
      <c r="L11" s="34"/>
      <c r="M11" s="34"/>
      <c r="N11" s="34"/>
    </row>
    <row r="12" customHeight="1" spans="1:1">
      <c r="A12" t="s">
        <v>369</v>
      </c>
    </row>
  </sheetData>
  <mergeCells count="14">
    <mergeCell ref="A2:I2"/>
    <mergeCell ref="A3:N3"/>
    <mergeCell ref="A4:H4"/>
    <mergeCell ref="D5:N5"/>
    <mergeCell ref="I6:N6"/>
    <mergeCell ref="A11:C11"/>
    <mergeCell ref="A5:A7"/>
    <mergeCell ref="B5:B7"/>
    <mergeCell ref="C5:C7"/>
    <mergeCell ref="D6:D7"/>
    <mergeCell ref="E6:E7"/>
    <mergeCell ref="F6:F7"/>
    <mergeCell ref="G6:G7"/>
    <mergeCell ref="H6:H7"/>
  </mergeCells>
  <pageMargins left="0.75" right="0.75" top="1" bottom="1" header="0.511805555555556" footer="0.511805555555556"/>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0"/>
  <sheetViews>
    <sheetView showZeros="0" workbookViewId="0">
      <pane ySplit="1" topLeftCell="A2" activePane="bottomLeft" state="frozen"/>
      <selection/>
      <selection pane="bottomLeft" activeCell="A10" sqref="A10"/>
    </sheetView>
  </sheetViews>
  <sheetFormatPr defaultColWidth="8.85" defaultRowHeight="15" customHeight="1"/>
  <cols>
    <col min="1" max="1" width="37.1416666666667" customWidth="1"/>
    <col min="2" max="11" width="17.1416666666667" customWidth="1"/>
  </cols>
  <sheetData>
    <row r="1" customHeight="1" spans="1:11">
      <c r="A1" s="1"/>
      <c r="B1" s="1"/>
      <c r="C1" s="1"/>
      <c r="D1" s="1"/>
      <c r="E1" s="1"/>
      <c r="F1" s="1"/>
      <c r="G1" s="1"/>
      <c r="H1" s="1"/>
      <c r="I1" s="1"/>
      <c r="J1" s="1"/>
      <c r="K1" s="1"/>
    </row>
    <row r="2" ht="24.15" customHeight="1" spans="1:11">
      <c r="A2" s="19"/>
      <c r="B2" s="19"/>
      <c r="C2" s="19"/>
      <c r="D2" s="19"/>
      <c r="E2" s="19"/>
      <c r="F2" s="19"/>
      <c r="G2" s="19"/>
      <c r="H2" s="19"/>
      <c r="I2" s="19"/>
      <c r="J2" s="19"/>
      <c r="K2" s="20" t="s">
        <v>394</v>
      </c>
    </row>
    <row r="3" ht="45.15" customHeight="1" spans="1:11">
      <c r="A3" s="25" t="s">
        <v>395</v>
      </c>
      <c r="B3" s="25"/>
      <c r="C3" s="25"/>
      <c r="D3" s="25"/>
      <c r="E3" s="25"/>
      <c r="F3" s="25"/>
      <c r="G3" s="25"/>
      <c r="H3" s="25"/>
      <c r="I3" s="25"/>
      <c r="J3" s="25"/>
      <c r="K3" s="25"/>
    </row>
    <row r="4" ht="18.75" customHeight="1" spans="1:11">
      <c r="A4" s="19" t="str">
        <f>"单位名称："&amp;"玉溪市江川区星云街道三街中心小学"</f>
        <v>单位名称：玉溪市江川区星云街道三街中心小学</v>
      </c>
      <c r="B4" s="19"/>
      <c r="C4" s="19"/>
      <c r="D4" s="19"/>
      <c r="E4" s="19"/>
      <c r="F4" s="19"/>
      <c r="G4" s="19"/>
      <c r="H4" s="19"/>
      <c r="I4" s="19"/>
      <c r="J4" s="19"/>
      <c r="K4" s="20" t="s">
        <v>29</v>
      </c>
    </row>
    <row r="5" ht="22.5" customHeight="1" spans="1:11">
      <c r="A5" s="28" t="s">
        <v>396</v>
      </c>
      <c r="B5" s="28" t="s">
        <v>144</v>
      </c>
      <c r="C5" s="28"/>
      <c r="D5" s="28"/>
      <c r="E5" s="28" t="s">
        <v>397</v>
      </c>
      <c r="F5" s="28"/>
      <c r="G5" s="28"/>
      <c r="H5" s="28"/>
      <c r="I5" s="28"/>
      <c r="J5" s="28"/>
      <c r="K5" s="28"/>
    </row>
    <row r="6" ht="22.5" customHeight="1" spans="1:11">
      <c r="A6" s="28"/>
      <c r="B6" s="28" t="s">
        <v>32</v>
      </c>
      <c r="C6" s="28" t="s">
        <v>35</v>
      </c>
      <c r="D6" s="28" t="s">
        <v>379</v>
      </c>
      <c r="E6" s="29" t="s">
        <v>398</v>
      </c>
      <c r="F6" s="29" t="s">
        <v>399</v>
      </c>
      <c r="G6" s="29" t="s">
        <v>400</v>
      </c>
      <c r="H6" s="29" t="s">
        <v>401</v>
      </c>
      <c r="I6" s="29" t="s">
        <v>402</v>
      </c>
      <c r="J6" s="29" t="s">
        <v>403</v>
      </c>
      <c r="K6" s="29" t="s">
        <v>404</v>
      </c>
    </row>
    <row r="7" ht="18.75" customHeight="1" spans="1:11">
      <c r="A7" s="24" t="s">
        <v>46</v>
      </c>
      <c r="B7" s="24" t="s">
        <v>47</v>
      </c>
      <c r="C7" s="24" t="s">
        <v>48</v>
      </c>
      <c r="D7" s="24" t="s">
        <v>49</v>
      </c>
      <c r="E7" s="24" t="s">
        <v>50</v>
      </c>
      <c r="F7" s="24" t="s">
        <v>51</v>
      </c>
      <c r="G7" s="24" t="s">
        <v>52</v>
      </c>
      <c r="H7" s="24" t="s">
        <v>53</v>
      </c>
      <c r="I7" s="24" t="s">
        <v>54</v>
      </c>
      <c r="J7" s="24" t="s">
        <v>70</v>
      </c>
      <c r="K7" s="24" t="s">
        <v>405</v>
      </c>
    </row>
    <row r="8" ht="18.75" customHeight="1" spans="1:11">
      <c r="A8" s="23"/>
      <c r="B8" s="23"/>
      <c r="C8" s="23"/>
      <c r="D8" s="23"/>
      <c r="E8" s="23"/>
      <c r="F8" s="23"/>
      <c r="G8" s="23"/>
      <c r="H8" s="23"/>
      <c r="I8" s="23"/>
      <c r="J8" s="23"/>
      <c r="K8" s="23"/>
    </row>
    <row r="9" ht="18.75" customHeight="1" spans="1:11">
      <c r="A9" s="24"/>
      <c r="B9" s="23"/>
      <c r="C9" s="23"/>
      <c r="D9" s="23"/>
      <c r="E9" s="23"/>
      <c r="F9" s="23"/>
      <c r="G9" s="23"/>
      <c r="H9" s="23"/>
      <c r="I9" s="23"/>
      <c r="J9" s="23"/>
      <c r="K9" s="23"/>
    </row>
    <row r="10" customHeight="1" spans="1:1">
      <c r="A10" t="s">
        <v>369</v>
      </c>
    </row>
  </sheetData>
  <mergeCells count="5">
    <mergeCell ref="A3:K3"/>
    <mergeCell ref="A4:C4"/>
    <mergeCell ref="B5:D5"/>
    <mergeCell ref="E5:K5"/>
    <mergeCell ref="A5:A6"/>
  </mergeCells>
  <pageMargins left="0.75" right="0.75" top="1" bottom="1" header="0.511805555555556" footer="0.511805555555556"/>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A9" sqref="A9"/>
    </sheetView>
  </sheetViews>
  <sheetFormatPr defaultColWidth="8.85" defaultRowHeight="15" customHeight="1"/>
  <cols>
    <col min="1" max="10" width="28.575" customWidth="1"/>
  </cols>
  <sheetData>
    <row r="1" customHeight="1" spans="1:10">
      <c r="A1" s="1"/>
      <c r="B1" s="1"/>
      <c r="C1" s="1"/>
      <c r="D1" s="1"/>
      <c r="E1" s="1"/>
      <c r="F1" s="1"/>
      <c r="G1" s="1"/>
      <c r="H1" s="1"/>
      <c r="I1" s="1"/>
      <c r="J1" s="1"/>
    </row>
    <row r="2" ht="18.75" customHeight="1" spans="1:10">
      <c r="A2" s="19"/>
      <c r="B2" s="19"/>
      <c r="C2" s="19"/>
      <c r="D2" s="19"/>
      <c r="E2" s="19"/>
      <c r="F2" s="19"/>
      <c r="G2" s="19"/>
      <c r="H2" s="19"/>
      <c r="I2" s="19"/>
      <c r="J2" s="20" t="s">
        <v>406</v>
      </c>
    </row>
    <row r="3" ht="52.05" customHeight="1" spans="1:10">
      <c r="A3" s="25" t="s">
        <v>407</v>
      </c>
      <c r="B3" s="26"/>
      <c r="C3" s="26"/>
      <c r="D3" s="26"/>
      <c r="E3" s="26"/>
      <c r="F3" s="26"/>
      <c r="G3" s="26"/>
      <c r="H3" s="26"/>
      <c r="I3" s="26"/>
      <c r="J3" s="26"/>
    </row>
    <row r="4" ht="21.3" customHeight="1" spans="1:10">
      <c r="A4" s="19" t="str">
        <f>"单位名称："&amp;"玉溪市江川区星云街道三街中心小学"</f>
        <v>单位名称：玉溪市江川区星云街道三街中心小学</v>
      </c>
      <c r="B4" s="19"/>
      <c r="C4" s="19"/>
      <c r="D4" s="27"/>
      <c r="E4" s="27"/>
      <c r="F4" s="27"/>
      <c r="G4" s="27"/>
      <c r="H4" s="27"/>
      <c r="I4" s="27"/>
      <c r="J4" s="27"/>
    </row>
    <row r="5" ht="27.15" customHeight="1" spans="1:10">
      <c r="A5" s="22" t="s">
        <v>396</v>
      </c>
      <c r="B5" s="22" t="s">
        <v>257</v>
      </c>
      <c r="C5" s="22" t="s">
        <v>258</v>
      </c>
      <c r="D5" s="22" t="s">
        <v>259</v>
      </c>
      <c r="E5" s="22" t="s">
        <v>260</v>
      </c>
      <c r="F5" s="22" t="s">
        <v>261</v>
      </c>
      <c r="G5" s="22" t="s">
        <v>262</v>
      </c>
      <c r="H5" s="22" t="s">
        <v>263</v>
      </c>
      <c r="I5" s="22" t="s">
        <v>264</v>
      </c>
      <c r="J5" s="22" t="s">
        <v>265</v>
      </c>
    </row>
    <row r="6" ht="18.75" customHeight="1" spans="1:10">
      <c r="A6" s="22" t="s">
        <v>46</v>
      </c>
      <c r="B6" s="22" t="s">
        <v>47</v>
      </c>
      <c r="C6" s="22" t="s">
        <v>48</v>
      </c>
      <c r="D6" s="22" t="s">
        <v>49</v>
      </c>
      <c r="E6" s="22" t="s">
        <v>50</v>
      </c>
      <c r="F6" s="22" t="s">
        <v>51</v>
      </c>
      <c r="G6" s="22" t="s">
        <v>52</v>
      </c>
      <c r="H6" s="22" t="s">
        <v>53</v>
      </c>
      <c r="I6" s="22" t="s">
        <v>54</v>
      </c>
      <c r="J6" s="22" t="s">
        <v>70</v>
      </c>
    </row>
    <row r="7" ht="18.75" customHeight="1" spans="1:10">
      <c r="A7" s="23"/>
      <c r="B7" s="23"/>
      <c r="C7" s="23"/>
      <c r="D7" s="23"/>
      <c r="E7" s="23"/>
      <c r="F7" s="23"/>
      <c r="G7" s="23"/>
      <c r="H7" s="23"/>
      <c r="I7" s="23"/>
      <c r="J7" s="23"/>
    </row>
    <row r="8" ht="18.75" customHeight="1" spans="1:10">
      <c r="A8" s="23"/>
      <c r="B8" s="23"/>
      <c r="C8" s="23"/>
      <c r="D8" s="23"/>
      <c r="E8" s="23"/>
      <c r="F8" s="23"/>
      <c r="G8" s="23"/>
      <c r="H8" s="23"/>
      <c r="I8" s="23"/>
      <c r="J8" s="23"/>
    </row>
    <row r="9" customHeight="1" spans="1:1">
      <c r="A9" t="s">
        <v>369</v>
      </c>
    </row>
  </sheetData>
  <mergeCells count="2">
    <mergeCell ref="A3:J3"/>
    <mergeCell ref="A4:C4"/>
  </mergeCells>
  <pageMargins left="0.75" right="0.75" top="1" bottom="1" header="0.511805555555556" footer="0.511805555555556"/>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tabSelected="1" workbookViewId="0">
      <pane ySplit="1" topLeftCell="A2" activePane="bottomLeft" state="frozen"/>
      <selection/>
      <selection pane="bottomLeft" activeCell="A9" sqref="A9"/>
    </sheetView>
  </sheetViews>
  <sheetFormatPr defaultColWidth="8.85" defaultRowHeight="15" customHeight="1" outlineLevelCol="7"/>
  <cols>
    <col min="1" max="8" width="28.575" customWidth="1"/>
  </cols>
  <sheetData>
    <row r="1" customHeight="1" spans="1:8">
      <c r="A1" s="1"/>
      <c r="B1" s="1"/>
      <c r="C1" s="1"/>
      <c r="D1" s="1"/>
      <c r="E1" s="1"/>
      <c r="F1" s="1"/>
      <c r="G1" s="1"/>
      <c r="H1" s="1"/>
    </row>
    <row r="2" ht="18.75" customHeight="1" spans="1:8">
      <c r="A2" s="19"/>
      <c r="B2" s="19"/>
      <c r="C2" s="19"/>
      <c r="D2" s="19"/>
      <c r="E2" s="19"/>
      <c r="F2" s="19"/>
      <c r="G2" s="19"/>
      <c r="H2" s="20" t="s">
        <v>408</v>
      </c>
    </row>
    <row r="3" ht="41.4" customHeight="1" spans="1:8">
      <c r="A3" s="21" t="s">
        <v>409</v>
      </c>
      <c r="B3" s="21"/>
      <c r="C3" s="21"/>
      <c r="D3" s="21"/>
      <c r="E3" s="21"/>
      <c r="F3" s="21"/>
      <c r="G3" s="21"/>
      <c r="H3" s="21"/>
    </row>
    <row r="4" ht="18.75" customHeight="1" spans="1:8">
      <c r="A4" s="19" t="str">
        <f>"单位名称："&amp;"玉溪市江川区星云街道三街中心小学"</f>
        <v>单位名称：玉溪市江川区星云街道三街中心小学</v>
      </c>
      <c r="B4" s="19"/>
      <c r="C4" s="19"/>
      <c r="D4" s="19"/>
      <c r="E4" s="19"/>
      <c r="F4" s="19"/>
      <c r="G4" s="19"/>
      <c r="H4" s="19"/>
    </row>
    <row r="5" ht="18.75" customHeight="1" spans="1:8">
      <c r="A5" s="22" t="s">
        <v>137</v>
      </c>
      <c r="B5" s="22" t="s">
        <v>410</v>
      </c>
      <c r="C5" s="22" t="s">
        <v>411</v>
      </c>
      <c r="D5" s="22" t="s">
        <v>412</v>
      </c>
      <c r="E5" s="22" t="s">
        <v>375</v>
      </c>
      <c r="F5" s="22" t="s">
        <v>413</v>
      </c>
      <c r="G5" s="22"/>
      <c r="H5" s="22"/>
    </row>
    <row r="6" ht="18.75" customHeight="1" spans="1:8">
      <c r="A6" s="22"/>
      <c r="B6" s="22"/>
      <c r="C6" s="22"/>
      <c r="D6" s="22"/>
      <c r="E6" s="22"/>
      <c r="F6" s="22" t="s">
        <v>376</v>
      </c>
      <c r="G6" s="22" t="s">
        <v>414</v>
      </c>
      <c r="H6" s="22" t="s">
        <v>415</v>
      </c>
    </row>
    <row r="7" ht="18.75" customHeight="1" spans="1:8">
      <c r="A7" s="22" t="s">
        <v>46</v>
      </c>
      <c r="B7" s="22" t="s">
        <v>47</v>
      </c>
      <c r="C7" s="22" t="s">
        <v>48</v>
      </c>
      <c r="D7" s="22" t="s">
        <v>49</v>
      </c>
      <c r="E7" s="22" t="s">
        <v>50</v>
      </c>
      <c r="F7" s="22" t="s">
        <v>51</v>
      </c>
      <c r="G7" s="22" t="s">
        <v>52</v>
      </c>
      <c r="H7" s="22" t="s">
        <v>53</v>
      </c>
    </row>
    <row r="8" ht="18.75" customHeight="1" spans="1:8">
      <c r="A8" s="23"/>
      <c r="B8" s="23"/>
      <c r="C8" s="23"/>
      <c r="D8" s="23"/>
      <c r="E8" s="24"/>
      <c r="F8" s="24"/>
      <c r="G8" s="17"/>
      <c r="H8" s="17"/>
    </row>
    <row r="9" customHeight="1" spans="1:1">
      <c r="A9" t="s">
        <v>369</v>
      </c>
    </row>
  </sheetData>
  <mergeCells count="8">
    <mergeCell ref="A3:H3"/>
    <mergeCell ref="A4:C4"/>
    <mergeCell ref="F5:H5"/>
    <mergeCell ref="A5:A6"/>
    <mergeCell ref="B5:B6"/>
    <mergeCell ref="C5:C6"/>
    <mergeCell ref="D5:D6"/>
    <mergeCell ref="E5:E6"/>
  </mergeCells>
  <pageMargins left="0.75" right="0.75" top="1" bottom="1" header="0.511805555555556" footer="0.511805555555556"/>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workbookViewId="0">
      <pane ySplit="1" topLeftCell="A2" activePane="bottomLeft" state="frozen"/>
      <selection/>
      <selection pane="bottomLeft" activeCell="A12" sqref="A12"/>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416</v>
      </c>
    </row>
    <row r="3" ht="45" customHeight="1" spans="1:11">
      <c r="A3" s="4" t="s">
        <v>417</v>
      </c>
      <c r="B3" s="4"/>
      <c r="C3" s="4"/>
      <c r="D3" s="4"/>
      <c r="E3" s="4"/>
      <c r="F3" s="4"/>
      <c r="G3" s="4"/>
      <c r="H3" s="4"/>
      <c r="I3" s="4"/>
      <c r="J3" s="4"/>
      <c r="K3" s="4"/>
    </row>
    <row r="4" ht="18.75" customHeight="1" spans="1:11">
      <c r="A4" s="5" t="str">
        <f>"单位名称："&amp;"玉溪市江川区星云街道三街中心小学"</f>
        <v>单位名称：玉溪市江川区星云街道三街中心小学</v>
      </c>
      <c r="B4" s="5"/>
      <c r="C4" s="5"/>
      <c r="D4" s="5"/>
      <c r="E4" s="5"/>
      <c r="F4" s="5"/>
      <c r="G4" s="5"/>
      <c r="H4" s="6"/>
      <c r="I4" s="6"/>
      <c r="J4" s="6"/>
      <c r="K4" s="6" t="s">
        <v>29</v>
      </c>
    </row>
    <row r="5" ht="18.75" customHeight="1" spans="1:11">
      <c r="A5" s="13" t="s">
        <v>205</v>
      </c>
      <c r="B5" s="13" t="s">
        <v>139</v>
      </c>
      <c r="C5" s="13" t="s">
        <v>206</v>
      </c>
      <c r="D5" s="13" t="s">
        <v>140</v>
      </c>
      <c r="E5" s="13" t="s">
        <v>141</v>
      </c>
      <c r="F5" s="13" t="s">
        <v>207</v>
      </c>
      <c r="G5" s="13" t="s">
        <v>143</v>
      </c>
      <c r="H5" s="13" t="s">
        <v>32</v>
      </c>
      <c r="I5" s="13" t="s">
        <v>418</v>
      </c>
      <c r="J5" s="13"/>
      <c r="K5" s="13"/>
    </row>
    <row r="6" ht="18.75" customHeight="1" spans="1:11">
      <c r="A6" s="13"/>
      <c r="B6" s="13"/>
      <c r="C6" s="13"/>
      <c r="D6" s="13"/>
      <c r="E6" s="13"/>
      <c r="F6" s="13"/>
      <c r="G6" s="13"/>
      <c r="H6" s="13"/>
      <c r="I6" s="13" t="s">
        <v>35</v>
      </c>
      <c r="J6" s="13" t="s">
        <v>36</v>
      </c>
      <c r="K6" s="13" t="s">
        <v>37</v>
      </c>
    </row>
    <row r="7" ht="22.65" customHeight="1" spans="1:11">
      <c r="A7" s="13"/>
      <c r="B7" s="13"/>
      <c r="C7" s="13"/>
      <c r="D7" s="13"/>
      <c r="E7" s="13"/>
      <c r="F7" s="13"/>
      <c r="G7" s="13"/>
      <c r="H7" s="13"/>
      <c r="I7" s="13"/>
      <c r="J7" s="13"/>
      <c r="K7" s="13"/>
    </row>
    <row r="8" ht="18.75" customHeight="1" spans="1:11">
      <c r="A8" s="14" t="s">
        <v>46</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32</v>
      </c>
      <c r="B11" s="18"/>
      <c r="C11" s="18"/>
      <c r="D11" s="18"/>
      <c r="E11" s="18"/>
      <c r="F11" s="18"/>
      <c r="G11" s="18"/>
      <c r="H11" s="17"/>
      <c r="I11" s="17"/>
      <c r="J11" s="17"/>
      <c r="K11" s="17"/>
    </row>
    <row r="12" customHeight="1" spans="1:1">
      <c r="A12" t="s">
        <v>369</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11805555555556" footer="0.511805555555556"/>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6"/>
  <sheetViews>
    <sheetView showZeros="0" workbookViewId="0">
      <pane ySplit="1" topLeftCell="A2" activePane="bottomLeft" state="frozen"/>
      <selection/>
      <selection pane="bottomLeft" activeCell="A1" sqref="A1"/>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customHeight="1" spans="1:7">
      <c r="A1" s="1"/>
      <c r="B1" s="1"/>
      <c r="C1" s="1"/>
      <c r="D1" s="1"/>
      <c r="E1" s="1"/>
      <c r="F1" s="1"/>
      <c r="G1" s="1"/>
    </row>
    <row r="2" ht="18.75" customHeight="1" spans="1:7">
      <c r="A2" s="2"/>
      <c r="B2" s="2"/>
      <c r="C2" s="2"/>
      <c r="D2" s="2"/>
      <c r="E2" s="3"/>
      <c r="F2" s="3"/>
      <c r="G2" s="3" t="s">
        <v>419</v>
      </c>
    </row>
    <row r="3" ht="45" customHeight="1" spans="1:7">
      <c r="A3" s="4" t="s">
        <v>420</v>
      </c>
      <c r="B3" s="4"/>
      <c r="C3" s="4"/>
      <c r="D3" s="4"/>
      <c r="E3" s="4"/>
      <c r="F3" s="4"/>
      <c r="G3" s="4"/>
    </row>
    <row r="4" ht="24.15" customHeight="1" spans="1:7">
      <c r="A4" s="5" t="str">
        <f>"单位名称："&amp;"玉溪市江川区星云街道三街中心小学"</f>
        <v>单位名称：玉溪市江川区星云街道三街中心小学</v>
      </c>
      <c r="B4" s="5"/>
      <c r="C4" s="5"/>
      <c r="D4" s="5"/>
      <c r="E4" s="6"/>
      <c r="F4" s="6"/>
      <c r="G4" s="6" t="s">
        <v>29</v>
      </c>
    </row>
    <row r="5" ht="18.75" customHeight="1" spans="1:7">
      <c r="A5" s="7" t="s">
        <v>206</v>
      </c>
      <c r="B5" s="7" t="s">
        <v>205</v>
      </c>
      <c r="C5" s="7" t="s">
        <v>139</v>
      </c>
      <c r="D5" s="7" t="s">
        <v>421</v>
      </c>
      <c r="E5" s="7" t="s">
        <v>35</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46</v>
      </c>
      <c r="B8" s="8">
        <v>2</v>
      </c>
      <c r="C8" s="8">
        <v>3</v>
      </c>
      <c r="D8" s="8">
        <v>4</v>
      </c>
      <c r="E8" s="8">
        <v>5</v>
      </c>
      <c r="F8" s="8">
        <v>6</v>
      </c>
      <c r="G8" s="8">
        <v>7</v>
      </c>
    </row>
    <row r="9" ht="20.25" customHeight="1" spans="1:7">
      <c r="A9" s="9" t="s">
        <v>56</v>
      </c>
      <c r="B9" s="9" t="s">
        <v>211</v>
      </c>
      <c r="C9" s="10" t="s">
        <v>210</v>
      </c>
      <c r="D9" s="9" t="s">
        <v>422</v>
      </c>
      <c r="E9" s="11">
        <v>1719</v>
      </c>
      <c r="F9" s="11"/>
      <c r="G9" s="11"/>
    </row>
    <row r="10" ht="20.25" customHeight="1" spans="1:7">
      <c r="A10" s="9" t="s">
        <v>56</v>
      </c>
      <c r="B10" s="9" t="s">
        <v>211</v>
      </c>
      <c r="C10" s="10" t="s">
        <v>218</v>
      </c>
      <c r="D10" s="9" t="s">
        <v>422</v>
      </c>
      <c r="E10" s="11">
        <v>56000</v>
      </c>
      <c r="F10" s="11"/>
      <c r="G10" s="11"/>
    </row>
    <row r="11" ht="20.25" customHeight="1" spans="1:7">
      <c r="A11" s="9" t="s">
        <v>56</v>
      </c>
      <c r="B11" s="9" t="s">
        <v>214</v>
      </c>
      <c r="C11" s="10" t="s">
        <v>220</v>
      </c>
      <c r="D11" s="9" t="s">
        <v>422</v>
      </c>
      <c r="E11" s="11">
        <v>1184400</v>
      </c>
      <c r="F11" s="11"/>
      <c r="G11" s="11"/>
    </row>
    <row r="12" ht="20.25" customHeight="1" spans="1:7">
      <c r="A12" s="9" t="s">
        <v>56</v>
      </c>
      <c r="B12" s="9" t="s">
        <v>214</v>
      </c>
      <c r="C12" s="10" t="s">
        <v>240</v>
      </c>
      <c r="D12" s="9" t="s">
        <v>422</v>
      </c>
      <c r="E12" s="11">
        <v>333000</v>
      </c>
      <c r="F12" s="11"/>
      <c r="G12" s="11"/>
    </row>
    <row r="13" ht="20.25" customHeight="1" spans="1:7">
      <c r="A13" s="9" t="s">
        <v>56</v>
      </c>
      <c r="B13" s="9" t="s">
        <v>211</v>
      </c>
      <c r="C13" s="10" t="s">
        <v>242</v>
      </c>
      <c r="D13" s="9" t="s">
        <v>422</v>
      </c>
      <c r="E13" s="11">
        <v>260550</v>
      </c>
      <c r="F13" s="11"/>
      <c r="G13" s="11"/>
    </row>
    <row r="14" ht="20.25" customHeight="1" spans="1:7">
      <c r="A14" s="9" t="s">
        <v>56</v>
      </c>
      <c r="B14" s="9" t="s">
        <v>249</v>
      </c>
      <c r="C14" s="10" t="s">
        <v>248</v>
      </c>
      <c r="D14" s="9" t="s">
        <v>422</v>
      </c>
      <c r="E14" s="11">
        <v>9400</v>
      </c>
      <c r="F14" s="11"/>
      <c r="G14" s="11"/>
    </row>
    <row r="15" ht="20.25" customHeight="1" spans="1:7">
      <c r="A15" s="9" t="s">
        <v>56</v>
      </c>
      <c r="B15" s="9" t="s">
        <v>211</v>
      </c>
      <c r="C15" s="10" t="s">
        <v>251</v>
      </c>
      <c r="D15" s="9" t="s">
        <v>422</v>
      </c>
      <c r="E15" s="11">
        <v>39100</v>
      </c>
      <c r="F15" s="11"/>
      <c r="G15" s="11"/>
    </row>
    <row r="16" ht="20.25" customHeight="1" spans="1:7">
      <c r="A16" s="12" t="s">
        <v>32</v>
      </c>
      <c r="B16" s="12"/>
      <c r="C16" s="12"/>
      <c r="D16" s="12"/>
      <c r="E16" s="11">
        <v>1884169</v>
      </c>
      <c r="F16" s="11"/>
      <c r="G16" s="11"/>
    </row>
  </sheetData>
  <mergeCells count="11">
    <mergeCell ref="A3:G3"/>
    <mergeCell ref="A4:D4"/>
    <mergeCell ref="E5:G5"/>
    <mergeCell ref="A16:D16"/>
    <mergeCell ref="A5:A7"/>
    <mergeCell ref="B5:B7"/>
    <mergeCell ref="C5:C7"/>
    <mergeCell ref="D5:D7"/>
    <mergeCell ref="E6:E7"/>
    <mergeCell ref="F6:F7"/>
    <mergeCell ref="G6:G7"/>
  </mergeCells>
  <pageMargins left="0.75" right="0.75" top="1" bottom="1" header="0.511805555555556" footer="0.511805555555556"/>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2025-04-18T03:58:00Z</dcterms:created>
  <dcterms:modified xsi:type="dcterms:W3CDTF">2025-05-13T03:24:23Z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2052-12.8.2.18205</vt:lpwstr>
  </property>
  <property fmtid="{D5CDD505-2E9C-101B-9397-08002B2CF9AE}" pid="3" name="ICV">
    <vt:lpwstr>4C849A2414BB47FC9D49B9FE768ECABD_12</vt:lpwstr>
  </property>
</Properties>
</file>