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 firstSheet="8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<sst xmlns="http://schemas.openxmlformats.org/spreadsheetml/2006/main" count="1178" uniqueCount="385">
  <si>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</si>
  <si>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</si>
  <si>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</si>
  <si>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</si>
  <si>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</si>
  <si>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</si>
  <si>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</si>
  <si>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</si>
  <si>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</si>
  <si>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</si>
  <si>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</si>
  <si>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</si>
  <si>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</si>
  <si>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</si>
  <si>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</si>
  <si>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</si>
  <si>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</si>
  <si>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</si>
  <si>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</si>
  <si>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</si>
  <si>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</si>
  <si>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</si>
  <si>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</si>
  <si>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</si>
  <si>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</si>
  <si>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</si>
  <si>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</si>
  <si>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</si>
  <si>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</si>
  <si>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</si>
  <si>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</si>
  <si>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</si>
  <si>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</si>
  <si>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</si>
  <si>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</si>
  <si>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</si>
  <si>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</si>
  <si>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</si>
  <si>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</si>
  <si>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</si>
  <si>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</si>
  <si>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</si>
  <si>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</si>
  <si>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</si>
  <si>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</si>
  <si>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</si>
  <si>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</si>
  <si>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</si>
  <si>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</si>
  <si>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</si>
  <si>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</si>
  <si>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</si>
  <si>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</si>
  <si>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</si>
  <si>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</si>
  <si>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105006</t>
  </si>
  <si>
    <t>玉溪市江川区第二中学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</si>
  <si>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</si>
  <si>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</si>
  <si>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</si>
  <si>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</si>
  <si>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</si>
  <si>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</si>
  <si>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</si>
  <si>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</si>
  <si>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</si>
  <si>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</si>
  <si>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</si>
  <si>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</si>
  <si>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</si>
  <si>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</si>
  <si>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205</t>
  </si>
  <si>
    <t>教育支出</t>
  </si>
  <si>
    <t>20502</t>
  </si>
  <si>
    <t>普通教育</t>
  </si>
  <si>
    <t>2050204</t>
  </si>
  <si>
    <t>高中教育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</si>
  <si>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</si>
  <si>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</si>
  <si>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</si>
  <si>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</si>
  <si>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</si>
  <si>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</si>
  <si>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</si>
  <si>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</si>
  <si>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</si>
  <si>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</si>
  <si>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</si>
  <si>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</si>
  <si>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</si>
  <si>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</si>
  <si>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</si>
  <si>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</si>
  <si>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</si>
  <si>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</si>
  <si>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</si>
  <si>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</si>
  <si>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</si>
  <si>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</si>
  <si>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</si>
  <si>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</si>
  <si>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</si>
  <si>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</si>
  <si>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</si>
  <si>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</si>
  <si>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</si>
  <si>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</si>
  <si>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</si>
  <si>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</si>
  <si>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</si>
  <si>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</si>
  <si>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</si>
  <si>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</si>
  <si>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</si>
  <si>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</si>
  <si>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</si>
  <si>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</si>
  <si>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</si>
  <si>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</si>
  <si>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</si>
  <si>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</si>
  <si>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</si>
  <si>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</si>
  <si>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</si>
  <si>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</si>
  <si>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</si>
  <si>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</si>
  <si>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</si>
  <si>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</si>
  <si>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</si>
  <si>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</si>
  <si>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</si>
  <si>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</si>
  <si>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</si>
  <si>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</si>
  <si>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</si>
  <si>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</si>
  <si>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</si>
  <si>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</si>
  <si>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</si>
  <si>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</si>
  <si>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</si>
  <si>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</si>
  <si>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</si>
  <si>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</si>
  <si>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</si>
  <si>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</si>
  <si>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</si>
  <si>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</si>
  <si>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</si>
  <si>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</si>
  <si>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530421210000000017196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</si>
  <si>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</si>
  <si>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</si>
  <si>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</si>
  <si>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</si>
  <si>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</si>
  <si>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</si>
  <si>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</si>
  <si>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530421210000000017197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</si>
  <si>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</si>
  <si>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</si>
  <si>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</si>
  <si>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</si>
  <si>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</si>
  <si>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</si>
  <si>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</si>
  <si>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</si>
  <si>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</si>
  <si>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530421210000000017198</t>
  </si>
  <si>
    <t>30113</t>
  </si>
  <si>
    <t>530421210000000017201</t>
  </si>
  <si>
    <t>工会经费</t>
  </si>
  <si>
    <t>30228</t>
  </si>
  <si>
    <t>530421210000000017202</t>
  </si>
  <si>
    <t>一般公用经费</t>
  </si>
  <si>
    <t>30299</t>
  </si>
  <si>
    <t>其他商品和服务支出</t>
  </si>
  <si>
    <t>530421231100001397338</t>
  </si>
  <si>
    <t>奖励性绩效（地方）</t>
  </si>
  <si>
    <t>530421231100001397349</t>
  </si>
  <si>
    <t>福利费</t>
  </si>
  <si>
    <t>30229</t>
  </si>
  <si>
    <t>530421241100002414662</t>
  </si>
  <si>
    <t>奖励性绩效工资（考核）</t>
  </si>
  <si>
    <t>530421241100002444425</t>
  </si>
  <si>
    <t>离退休生活补助</t>
  </si>
  <si>
    <t>30305</t>
  </si>
  <si>
    <t>生活补助</t>
  </si>
  <si>
    <t>530421251100003609781</t>
  </si>
  <si>
    <t>遗属生活困难补助专用经费</t>
  </si>
  <si>
    <t>530421251100003610493</t>
  </si>
  <si>
    <t>职业年金记实资金</t>
  </si>
  <si>
    <t>30109</t>
  </si>
  <si>
    <t>职业年金缴费</t>
  </si>
  <si>
    <t>530421251100003612931</t>
  </si>
  <si>
    <t>离休等特殊人员医疗费财政补助经费</t>
  </si>
  <si>
    <t>30307</t>
  </si>
  <si>
    <t>医疗费补助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</si>
  <si>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</si>
  <si>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</si>
  <si>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</si>
  <si>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</si>
  <si>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</si>
  <si>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</si>
  <si>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</si>
  <si>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非税收入资金</t>
  </si>
  <si>
    <t>313 事业发展类</t>
  </si>
  <si>
    <t>530421251100003618540</t>
  </si>
  <si>
    <t>30201</t>
  </si>
  <si>
    <t>办公费</t>
  </si>
  <si>
    <t>30211</t>
  </si>
  <si>
    <t>差旅费</t>
  </si>
  <si>
    <t>30213</t>
  </si>
  <si>
    <t>维修（护）费</t>
  </si>
  <si>
    <t>30226</t>
  </si>
  <si>
    <t>劳务费</t>
  </si>
  <si>
    <t>30227</t>
  </si>
  <si>
    <t>委托业务费</t>
  </si>
  <si>
    <t>30239</t>
  </si>
  <si>
    <t>其他交通费用</t>
  </si>
  <si>
    <t>31003</t>
  </si>
  <si>
    <t>专用设备购置</t>
  </si>
  <si>
    <t>31006</t>
  </si>
  <si>
    <t>大型修缮</t>
  </si>
  <si>
    <t>31007</t>
  </si>
  <si>
    <t>信息网络及软件购置更新</t>
  </si>
  <si>
    <t>普高资助项目专项资金</t>
  </si>
  <si>
    <t>312 民生类</t>
  </si>
  <si>
    <t>530421251100003600323</t>
  </si>
  <si>
    <t>30308</t>
  </si>
  <si>
    <t>助学金</t>
  </si>
  <si>
    <t>学校运转补助经费</t>
  </si>
  <si>
    <t>530421251100003618499</t>
  </si>
  <si>
    <t>30214</t>
  </si>
  <si>
    <t>租赁费</t>
  </si>
  <si>
    <t>学校自有资金</t>
  </si>
  <si>
    <t>530421251100003616799</t>
  </si>
  <si>
    <t>玉溪市江川区第二中学生均公用经费</t>
  </si>
  <si>
    <t>530421251100003612809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</si>
  <si>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</si>
  <si>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</si>
  <si>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</si>
  <si>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</si>
  <si>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</si>
  <si>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</si>
  <si>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</si>
  <si>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</si>
  <si>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30216</t>
  </si>
  <si>
    <t>培训费</t>
  </si>
  <si>
    <t>30217</t>
  </si>
  <si>
    <t>30240</t>
  </si>
  <si>
    <t>税金及附加费用</t>
  </si>
  <si>
    <t>31002</t>
  </si>
  <si>
    <t>办公设备购置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</si>
  <si>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</si>
  <si>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</si>
  <si>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</si>
  <si>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</si>
  <si>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</si>
  <si>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</si>
  <si>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</si>
  <si>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</si>
  <si>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</si>
  <si>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</si>
  <si>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</si>
  <si>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</si>
  <si>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江川二中非税收入资金项目资金，落实区政府对高中教育的支持力度，按时、足额下达非税收入经费资金，保障学校正常运转，进一步改善学校办学的状况，提高办学质量。</t>
  </si>
  <si>
    <t>产出指标</t>
  </si>
  <si>
    <t>数量指标</t>
  </si>
  <si>
    <t>完成学校工作的计划数</t>
  </si>
  <si>
    <t>&gt;=</t>
  </si>
  <si>
    <t>件</t>
  </si>
  <si>
    <t>定量指标</t>
  </si>
  <si>
    <t>项目实施方案</t>
  </si>
  <si>
    <t>质量指标</t>
  </si>
  <si>
    <t>完成各项工作质量达标率</t>
  </si>
  <si>
    <t>95</t>
  </si>
  <si>
    <t>%</t>
  </si>
  <si>
    <t>时效指标</t>
  </si>
  <si>
    <t>完成各项工作的及时率</t>
  </si>
  <si>
    <t>40</t>
  </si>
  <si>
    <t>次</t>
  </si>
  <si>
    <t>效益指标</t>
  </si>
  <si>
    <t>可持续影响</t>
  </si>
  <si>
    <t>为学校的长期发展提供有力保障</t>
  </si>
  <si>
    <t>=</t>
  </si>
  <si>
    <t>优</t>
  </si>
  <si>
    <t>依据校园环境的改善作出评价</t>
  </si>
  <si>
    <t>满意度指标</t>
  </si>
  <si>
    <t>服务对象满意度</t>
  </si>
  <si>
    <t>受益人员满意度</t>
  </si>
  <si>
    <t>对受益人员的问卷调查</t>
  </si>
  <si>
    <t>本项目的资金用于玉溪市江川区第二中学2025年普通高中免学杂费补助、普通高中国家助学金补助、普通高中家庭经济困难学生生活费补助，后期依据上级部门核定资助人数清算，其中免学费每学期每人400元，国家助学金（一等）每人每学期1250元，国家助学金（二等）每人每学期750元，家庭经济困难学生生活费补助每人每学期1250元。本项目资金分2025年春季学期和秋季学期二次发放。</t>
  </si>
  <si>
    <t>获补对象数</t>
  </si>
  <si>
    <t>100</t>
  </si>
  <si>
    <t>反映获补助人员、企业的数量情况，也适用补贴、资助等形式的补助。</t>
  </si>
  <si>
    <t>获补对象准确率</t>
  </si>
  <si>
    <t>反映获补助对象认定的准确性情况。
获补对象准确率=抽检符合标准的补助对象数/抽检实际补助对象数*100%</t>
  </si>
  <si>
    <t>发放及时率</t>
  </si>
  <si>
    <t>90</t>
  </si>
  <si>
    <t>反映发放单位及时发放补助资金的情况。
发放及时率=在时限内发放资金/应发放资金*100%</t>
  </si>
  <si>
    <t>社会效益</t>
  </si>
  <si>
    <t>政策知晓率</t>
  </si>
  <si>
    <t>反映补助政策的宣传效果情况。
政策知晓率=调查中补助政策知晓人数/调查总人数*100%</t>
  </si>
  <si>
    <t>受益对象满意度</t>
  </si>
  <si>
    <t>85</t>
  </si>
  <si>
    <t>反映获补助受益对象的满意程度。</t>
  </si>
  <si>
    <t>学校运转补助经费，落实区政府对高中教育的支持力度，按时、足额下达学校运转补助经费，保障学校正常运转，进一步改善学校办学的状况，提高办学质量。</t>
  </si>
  <si>
    <t>预定计划完成率</t>
  </si>
  <si>
    <t>购置实施方案、采购合同</t>
  </si>
  <si>
    <t>验收通过率</t>
  </si>
  <si>
    <t>设备验收书</t>
  </si>
  <si>
    <t>设备部署及时率</t>
  </si>
  <si>
    <t>实施方案</t>
  </si>
  <si>
    <t>设施设备使用年限</t>
  </si>
  <si>
    <t>年</t>
  </si>
  <si>
    <t>设备折旧年限</t>
  </si>
  <si>
    <t>使用人员满意度</t>
  </si>
  <si>
    <t>问卷调查统计表</t>
  </si>
  <si>
    <t>学校自有资金，落实区政府对高中教育的支持力度，按时、足额下达学校自有资金，保障学校正常运转，进一步改善学校办学的状况，提高办学质量。</t>
  </si>
  <si>
    <t>工作计划完成率</t>
  </si>
  <si>
    <t>工作及时率</t>
  </si>
  <si>
    <t>设备使用年限</t>
  </si>
  <si>
    <t>江川二中生均公用资金，落实区政府对高中教育的支持力度。以对在校学生所收取的学费住宿费为依据，按时、足额下达生均公用经费资金，保障学校正常运转，进一步改善学校办学的状况，提高办学质量。</t>
  </si>
  <si>
    <t>购置计划完成率</t>
  </si>
  <si>
    <t>购置设备数量</t>
  </si>
  <si>
    <t>台套</t>
  </si>
  <si>
    <t>预算06表</t>
  </si>
  <si>
    <t>2025年部门政府性基金预算支出预算表</t>
  </si>
  <si>
    <t>政府性基金预算支出</t>
  </si>
  <si>
    <t>本单位无此事项，此表为空表。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</si>
  <si>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</si>
  <si>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</si>
  <si>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</si>
  <si>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</si>
  <si>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</si>
  <si>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</si>
  <si>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</si>
  <si>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</si>
  <si>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</si>
  <si>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</si>
  <si>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</si>
  <si>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</si>
  <si>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校园绿化、美化养护</t>
  </si>
  <si>
    <t>项</t>
  </si>
  <si>
    <t>便携式计算机</t>
  </si>
  <si>
    <t>套</t>
  </si>
  <si>
    <t>触控一体机</t>
  </si>
  <si>
    <t>台</t>
  </si>
  <si>
    <t>复印纸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</si>
  <si>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</si>
  <si>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</si>
  <si>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</si>
  <si>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</si>
  <si>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</si>
  <si>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预算09-1表</t>
  </si>
  <si>
    <t>2025年对下转移支付预算表</t>
  </si>
  <si>
    <t>单位名称（项目）</t>
  </si>
  <si>
    <t>地区</t>
  </si>
  <si>
    <t>星云街道</t>
  </si>
  <si>
    <t>宁海街道</t>
  </si>
  <si>
    <t>江城镇</t>
  </si>
  <si>
    <t>前卫镇</t>
  </si>
  <si>
    <t>九溪镇</t>
  </si>
  <si>
    <t>雄关乡</t>
  </si>
  <si>
    <t>安化彝族乡</t>
  </si>
  <si>
    <t>11</t>
  </si>
  <si>
    <t>预算09-2表</t>
  </si>
  <si>
    <t>2025年对下转移支付绩效目标表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</si>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</sst>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6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sz val="11"/>
      <color rgb="FF0F0F0F"/>
      <name val="宋体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9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</cellStyleXfs>
  <cellXfs count="76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50" applyNumberFormat="1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/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2"/>
  <sheetViews>
    <sheetView showZeros="0" topLeftCell="A12" workbookViewId="0">
      <selection activeCell="C30" sqref="C30"/>
    </sheetView>
  </sheetViews>
  <sheetFormatPr defaultColWidth="8.84955752212389" defaultRowHeight="15" customHeight="1" outlineLevelCol="3"/>
  <cols>
    <col min="1" max="4" width="35.7079646017699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"单位名称："&amp;"玉溪市江川区第二中学"</f>
        <v>单位名称：玉溪市江川区第二中学</v>
      </c>
      <c r="B3" s="4"/>
      <c r="C3" s="63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26627606.26</v>
      </c>
      <c r="C7" s="14" t="str">
        <f>"一"&amp;"、"&amp;"教育支出"</f>
        <v>一、教育支出</v>
      </c>
      <c r="D7" s="16">
        <v>19852280.91</v>
      </c>
    </row>
    <row r="8" ht="22.5" customHeight="1" spans="1:4">
      <c r="A8" s="14" t="s">
        <v>9</v>
      </c>
      <c r="B8" s="16"/>
      <c r="C8" s="14" t="str">
        <f>"二"&amp;"、"&amp;"社会保障和就业支出"</f>
        <v>二、社会保障和就业支出</v>
      </c>
      <c r="D8" s="16">
        <v>4150424.32</v>
      </c>
    </row>
    <row r="9" ht="22.5" customHeight="1" spans="1:4">
      <c r="A9" s="14" t="s">
        <v>10</v>
      </c>
      <c r="B9" s="16"/>
      <c r="C9" s="14" t="str">
        <f>"三"&amp;"、"&amp;"卫生健康支出"</f>
        <v>三、卫生健康支出</v>
      </c>
      <c r="D9" s="16">
        <v>2274661.03</v>
      </c>
    </row>
    <row r="10" ht="22.5" customHeight="1" spans="1:4">
      <c r="A10" s="14" t="s">
        <v>11</v>
      </c>
      <c r="B10" s="16">
        <v>1424640</v>
      </c>
      <c r="C10" s="14" t="str">
        <f>"四"&amp;"、"&amp;"住房保障支出"</f>
        <v>四、住房保障支出</v>
      </c>
      <c r="D10" s="16">
        <v>1874880</v>
      </c>
    </row>
    <row r="11" ht="22.5" customHeight="1" spans="1:4">
      <c r="A11" s="14" t="s">
        <v>12</v>
      </c>
      <c r="B11" s="16">
        <v>100000</v>
      </c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4" t="s">
        <v>16</v>
      </c>
      <c r="B15" s="16"/>
      <c r="C15" s="67"/>
      <c r="D15" s="16"/>
    </row>
    <row r="16" ht="22.5" customHeight="1" spans="1:4">
      <c r="A16" s="64" t="s">
        <v>17</v>
      </c>
      <c r="B16" s="16">
        <v>100000</v>
      </c>
      <c r="C16" s="67"/>
      <c r="D16" s="16"/>
    </row>
    <row r="17" ht="22.5" customHeight="1" spans="1:4">
      <c r="A17" s="64"/>
      <c r="B17" s="16"/>
      <c r="C17" s="67"/>
      <c r="D17" s="16"/>
    </row>
    <row r="18" ht="22.5" customHeight="1" spans="1:4">
      <c r="A18" s="65" t="s">
        <v>18</v>
      </c>
      <c r="B18" s="66">
        <v>28152246.26</v>
      </c>
      <c r="C18" s="67" t="s">
        <v>19</v>
      </c>
      <c r="D18" s="66">
        <v>28152246.26</v>
      </c>
    </row>
    <row r="19" ht="22.5" customHeight="1" spans="1:4">
      <c r="A19" s="74" t="s">
        <v>20</v>
      </c>
      <c r="B19" s="16"/>
      <c r="C19" s="75" t="s">
        <v>21</v>
      </c>
      <c r="D19" s="46"/>
    </row>
    <row r="20" ht="22.5" customHeight="1" spans="1:4">
      <c r="A20" s="64" t="s">
        <v>22</v>
      </c>
      <c r="B20" s="66"/>
      <c r="C20" s="64" t="s">
        <v>22</v>
      </c>
      <c r="D20" s="66"/>
    </row>
    <row r="21" ht="22.5" customHeight="1" spans="1:4">
      <c r="A21" s="64" t="s">
        <v>23</v>
      </c>
      <c r="B21" s="66"/>
      <c r="C21" s="64" t="s">
        <v>24</v>
      </c>
      <c r="D21" s="66"/>
    </row>
    <row r="22" ht="22.5" customHeight="1" spans="1:4">
      <c r="A22" s="65" t="s">
        <v>25</v>
      </c>
      <c r="B22" s="66">
        <v>28152246.26</v>
      </c>
      <c r="C22" s="67" t="s">
        <v>26</v>
      </c>
      <c r="D22" s="66">
        <v>28152246.26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C30" sqref="C30"/>
    </sheetView>
  </sheetViews>
  <sheetFormatPr defaultColWidth="8.84955752212389" defaultRowHeight="15" customHeight="1"/>
  <cols>
    <col min="1" max="1" width="25.2743362831858" customWidth="1"/>
    <col min="2" max="2" width="29.9823008849558" customWidth="1"/>
    <col min="3" max="19" width="17.141592920354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 t="s">
        <v>27</v>
      </c>
    </row>
    <row r="2" ht="37.5" customHeight="1" spans="1:19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"单位名称："&amp;"玉溪市江川区第二中学"</f>
        <v>单位名称：玉溪市江川区第二中学</v>
      </c>
      <c r="B3" s="4"/>
      <c r="C3" s="4"/>
      <c r="D3" s="4"/>
      <c r="E3" s="51"/>
      <c r="F3" s="51"/>
      <c r="G3" s="51"/>
      <c r="H3" s="51"/>
      <c r="I3" s="5"/>
      <c r="J3" s="5"/>
      <c r="K3" s="5"/>
      <c r="L3" s="5"/>
      <c r="M3" s="5"/>
      <c r="N3" s="5"/>
      <c r="O3" s="5"/>
      <c r="P3" s="5"/>
      <c r="Q3" s="5"/>
      <c r="R3" s="5"/>
      <c r="S3" s="5" t="s">
        <v>29</v>
      </c>
    </row>
    <row r="4" ht="18.75" customHeight="1" spans="1:19">
      <c r="A4" s="12" t="s">
        <v>30</v>
      </c>
      <c r="B4" s="68" t="s">
        <v>31</v>
      </c>
      <c r="C4" s="68" t="s">
        <v>32</v>
      </c>
      <c r="D4" s="68" t="s">
        <v>33</v>
      </c>
      <c r="E4" s="68"/>
      <c r="F4" s="68"/>
      <c r="G4" s="68"/>
      <c r="H4" s="68"/>
      <c r="I4" s="68"/>
      <c r="J4" s="71"/>
      <c r="K4" s="71"/>
      <c r="L4" s="71"/>
      <c r="M4" s="71"/>
      <c r="N4" s="71"/>
      <c r="O4" s="68" t="s">
        <v>20</v>
      </c>
      <c r="P4" s="68"/>
      <c r="Q4" s="68"/>
      <c r="R4" s="68"/>
      <c r="S4" s="68"/>
    </row>
    <row r="5" ht="18.75" customHeight="1" spans="1:19">
      <c r="A5" s="12"/>
      <c r="B5" s="68"/>
      <c r="C5" s="68"/>
      <c r="D5" s="69" t="s">
        <v>34</v>
      </c>
      <c r="E5" s="69" t="s">
        <v>35</v>
      </c>
      <c r="F5" s="69" t="s">
        <v>36</v>
      </c>
      <c r="G5" s="69" t="s">
        <v>37</v>
      </c>
      <c r="H5" s="69" t="s">
        <v>38</v>
      </c>
      <c r="I5" s="72" t="s">
        <v>39</v>
      </c>
      <c r="J5" s="73"/>
      <c r="K5" s="73"/>
      <c r="L5" s="73"/>
      <c r="M5" s="73"/>
      <c r="N5" s="73"/>
      <c r="O5" s="72" t="s">
        <v>34</v>
      </c>
      <c r="P5" s="72" t="s">
        <v>35</v>
      </c>
      <c r="Q5" s="72" t="s">
        <v>36</v>
      </c>
      <c r="R5" s="72" t="s">
        <v>37</v>
      </c>
      <c r="S5" s="69" t="s">
        <v>40</v>
      </c>
    </row>
    <row r="6" ht="18.75" customHeight="1" spans="1:19">
      <c r="A6" s="12"/>
      <c r="B6" s="68"/>
      <c r="C6" s="68"/>
      <c r="D6" s="69"/>
      <c r="E6" s="69"/>
      <c r="F6" s="69"/>
      <c r="G6" s="69"/>
      <c r="H6" s="69"/>
      <c r="I6" s="72" t="s">
        <v>34</v>
      </c>
      <c r="J6" s="72" t="s">
        <v>41</v>
      </c>
      <c r="K6" s="72" t="s">
        <v>42</v>
      </c>
      <c r="L6" s="72" t="s">
        <v>43</v>
      </c>
      <c r="M6" s="72" t="s">
        <v>44</v>
      </c>
      <c r="N6" s="72" t="s">
        <v>45</v>
      </c>
      <c r="O6" s="72"/>
      <c r="P6" s="72"/>
      <c r="Q6" s="72"/>
      <c r="R6" s="72"/>
      <c r="S6" s="69"/>
    </row>
    <row r="7" ht="18.75" customHeight="1" spans="1:19">
      <c r="A7" s="70" t="s">
        <v>46</v>
      </c>
      <c r="B7" s="13" t="s">
        <v>47</v>
      </c>
      <c r="C7" s="13" t="s">
        <v>48</v>
      </c>
      <c r="D7" s="13" t="s">
        <v>49</v>
      </c>
      <c r="E7" s="70" t="s">
        <v>50</v>
      </c>
      <c r="F7" s="13" t="s">
        <v>51</v>
      </c>
      <c r="G7" s="13" t="s">
        <v>52</v>
      </c>
      <c r="H7" s="70" t="s">
        <v>53</v>
      </c>
      <c r="I7" s="13" t="s">
        <v>54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</row>
    <row r="8" ht="20.25" customHeight="1" spans="1:19">
      <c r="A8" s="15" t="s">
        <v>55</v>
      </c>
      <c r="B8" s="15" t="s">
        <v>56</v>
      </c>
      <c r="C8" s="16">
        <v>28152246.26</v>
      </c>
      <c r="D8" s="16">
        <v>28052246.26</v>
      </c>
      <c r="E8" s="16">
        <v>26627606.26</v>
      </c>
      <c r="F8" s="16"/>
      <c r="G8" s="16"/>
      <c r="H8" s="16">
        <v>1424640</v>
      </c>
      <c r="I8" s="16">
        <v>100000</v>
      </c>
      <c r="J8" s="16"/>
      <c r="K8" s="16"/>
      <c r="L8" s="16"/>
      <c r="M8" s="16"/>
      <c r="N8" s="16">
        <v>100000</v>
      </c>
      <c r="O8" s="16"/>
      <c r="P8" s="16"/>
      <c r="Q8" s="16"/>
      <c r="R8" s="16"/>
      <c r="S8" s="16"/>
    </row>
    <row r="9" ht="20.25" customHeight="1" spans="1:19">
      <c r="A9" s="45" t="s">
        <v>32</v>
      </c>
      <c r="B9" s="45"/>
      <c r="C9" s="16">
        <v>28152246.26</v>
      </c>
      <c r="D9" s="16">
        <v>28052246.26</v>
      </c>
      <c r="E9" s="16">
        <v>26627606.26</v>
      </c>
      <c r="F9" s="16"/>
      <c r="G9" s="16"/>
      <c r="H9" s="16">
        <v>1424640</v>
      </c>
      <c r="I9" s="16">
        <v>100000</v>
      </c>
      <c r="J9" s="16"/>
      <c r="K9" s="16"/>
      <c r="L9" s="16"/>
      <c r="M9" s="16"/>
      <c r="N9" s="16">
        <v>100000</v>
      </c>
      <c r="O9" s="16"/>
      <c r="P9" s="16"/>
      <c r="Q9" s="16"/>
      <c r="R9" s="16"/>
      <c r="S9" s="16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topLeftCell="A12" workbookViewId="0">
      <selection activeCell="C30" sqref="C30"/>
    </sheetView>
  </sheetViews>
  <sheetFormatPr defaultColWidth="8.84955752212389" defaultRowHeight="15" customHeight="1"/>
  <cols>
    <col min="1" max="1" width="21.5486725663717" customWidth="1"/>
    <col min="2" max="2" width="28.5752212389381" customWidth="1"/>
    <col min="3" max="15" width="17.141592920354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57</v>
      </c>
    </row>
    <row r="2" ht="37.5" customHeight="1" spans="1:15">
      <c r="A2" s="3" t="s">
        <v>58</v>
      </c>
      <c r="B2" s="3"/>
      <c r="C2" s="3"/>
      <c r="D2" s="3"/>
      <c r="E2" s="3"/>
      <c r="F2" s="3"/>
      <c r="G2" s="3"/>
      <c r="H2" s="3"/>
      <c r="I2" s="3"/>
      <c r="J2" s="3"/>
      <c r="K2" s="50"/>
      <c r="L2" s="50"/>
      <c r="M2" s="50"/>
      <c r="N2" s="50"/>
      <c r="O2" s="50"/>
    </row>
    <row r="3" ht="18.75" customHeight="1" spans="1:15">
      <c r="A3" s="41" t="str">
        <f>"单位名称："&amp;"玉溪市江川区第二中学"</f>
        <v>单位名称：玉溪市江川区第二中学</v>
      </c>
      <c r="B3" s="41"/>
      <c r="C3" s="41"/>
      <c r="D3" s="41"/>
      <c r="E3" s="41"/>
      <c r="F3" s="41"/>
      <c r="G3" s="41"/>
      <c r="H3" s="41"/>
      <c r="I3" s="41"/>
      <c r="J3" s="2"/>
      <c r="K3" s="2"/>
      <c r="L3" s="2"/>
      <c r="M3" s="2"/>
      <c r="N3" s="2"/>
      <c r="O3" s="2" t="s">
        <v>29</v>
      </c>
    </row>
    <row r="4" ht="18.75" customHeight="1" spans="1:15">
      <c r="A4" s="12" t="s">
        <v>59</v>
      </c>
      <c r="B4" s="12" t="s">
        <v>60</v>
      </c>
      <c r="C4" s="44" t="s">
        <v>32</v>
      </c>
      <c r="D4" s="44" t="s">
        <v>35</v>
      </c>
      <c r="E4" s="44"/>
      <c r="F4" s="44"/>
      <c r="G4" s="12" t="s">
        <v>36</v>
      </c>
      <c r="H4" s="44" t="s">
        <v>37</v>
      </c>
      <c r="I4" s="12" t="s">
        <v>61</v>
      </c>
      <c r="J4" s="44" t="s">
        <v>62</v>
      </c>
      <c r="K4" s="44"/>
      <c r="L4" s="44"/>
      <c r="M4" s="44"/>
      <c r="N4" s="44"/>
      <c r="O4" s="44"/>
    </row>
    <row r="5" ht="18.75" customHeight="1" spans="1:15">
      <c r="A5" s="12"/>
      <c r="B5" s="12"/>
      <c r="C5" s="44"/>
      <c r="D5" s="44" t="s">
        <v>34</v>
      </c>
      <c r="E5" s="44" t="s">
        <v>63</v>
      </c>
      <c r="F5" s="44" t="s">
        <v>64</v>
      </c>
      <c r="G5" s="12"/>
      <c r="H5" s="44"/>
      <c r="I5" s="12"/>
      <c r="J5" s="44" t="s">
        <v>34</v>
      </c>
      <c r="K5" s="44" t="s">
        <v>65</v>
      </c>
      <c r="L5" s="13" t="s">
        <v>66</v>
      </c>
      <c r="M5" s="13" t="s">
        <v>67</v>
      </c>
      <c r="N5" s="13" t="s">
        <v>68</v>
      </c>
      <c r="O5" s="13" t="s">
        <v>69</v>
      </c>
    </row>
    <row r="6" ht="18.75" customHeight="1" spans="1:15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  <c r="H6" s="13" t="s">
        <v>53</v>
      </c>
      <c r="I6" s="13" t="s">
        <v>54</v>
      </c>
      <c r="J6" s="13" t="s">
        <v>70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71</v>
      </c>
      <c r="B7" s="15" t="s">
        <v>72</v>
      </c>
      <c r="C7" s="16">
        <v>19852280.91</v>
      </c>
      <c r="D7" s="16">
        <v>18327640.91</v>
      </c>
      <c r="E7" s="16">
        <v>16295900.91</v>
      </c>
      <c r="F7" s="16">
        <v>2031740</v>
      </c>
      <c r="G7" s="16"/>
      <c r="H7" s="16"/>
      <c r="I7" s="16">
        <v>1424640</v>
      </c>
      <c r="J7" s="16">
        <v>100000</v>
      </c>
      <c r="K7" s="16"/>
      <c r="L7" s="16"/>
      <c r="M7" s="16"/>
      <c r="N7" s="16"/>
      <c r="O7" s="16">
        <v>100000</v>
      </c>
    </row>
    <row r="8" ht="20.25" customHeight="1" spans="1:15">
      <c r="A8" s="61" t="s">
        <v>73</v>
      </c>
      <c r="B8" s="61" t="s">
        <v>74</v>
      </c>
      <c r="C8" s="16">
        <v>19852280.91</v>
      </c>
      <c r="D8" s="16">
        <v>18327640.91</v>
      </c>
      <c r="E8" s="16">
        <v>16295900.91</v>
      </c>
      <c r="F8" s="16">
        <v>2031740</v>
      </c>
      <c r="G8" s="16"/>
      <c r="H8" s="16"/>
      <c r="I8" s="16">
        <v>1424640</v>
      </c>
      <c r="J8" s="16">
        <v>100000</v>
      </c>
      <c r="K8" s="16"/>
      <c r="L8" s="16"/>
      <c r="M8" s="16"/>
      <c r="N8" s="16"/>
      <c r="O8" s="16">
        <v>100000</v>
      </c>
    </row>
    <row r="9" ht="20.25" customHeight="1" spans="1:15">
      <c r="A9" s="62" t="s">
        <v>75</v>
      </c>
      <c r="B9" s="62" t="s">
        <v>76</v>
      </c>
      <c r="C9" s="16">
        <v>19852280.91</v>
      </c>
      <c r="D9" s="16">
        <v>18327640.91</v>
      </c>
      <c r="E9" s="16">
        <v>16295900.91</v>
      </c>
      <c r="F9" s="16">
        <v>2031740</v>
      </c>
      <c r="G9" s="16"/>
      <c r="H9" s="16"/>
      <c r="I9" s="16">
        <v>1424640</v>
      </c>
      <c r="J9" s="16">
        <v>100000</v>
      </c>
      <c r="K9" s="16"/>
      <c r="L9" s="16"/>
      <c r="M9" s="16"/>
      <c r="N9" s="16"/>
      <c r="O9" s="16">
        <v>100000</v>
      </c>
    </row>
    <row r="10" ht="20.25" customHeight="1" spans="1:15">
      <c r="A10" s="15" t="s">
        <v>77</v>
      </c>
      <c r="B10" s="15" t="s">
        <v>78</v>
      </c>
      <c r="C10" s="16">
        <v>4150424.32</v>
      </c>
      <c r="D10" s="16">
        <v>4150424.32</v>
      </c>
      <c r="E10" s="16">
        <v>4150424.32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61" t="s">
        <v>79</v>
      </c>
      <c r="B11" s="61" t="s">
        <v>80</v>
      </c>
      <c r="C11" s="16">
        <v>4076432.32</v>
      </c>
      <c r="D11" s="16">
        <v>4076432.32</v>
      </c>
      <c r="E11" s="16">
        <v>4076432.32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62" t="s">
        <v>81</v>
      </c>
      <c r="B12" s="62" t="s">
        <v>82</v>
      </c>
      <c r="C12" s="16">
        <v>600000</v>
      </c>
      <c r="D12" s="16">
        <v>600000</v>
      </c>
      <c r="E12" s="16">
        <v>600000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62" t="s">
        <v>83</v>
      </c>
      <c r="B13" s="62" t="s">
        <v>84</v>
      </c>
      <c r="C13" s="16">
        <v>2576432.32</v>
      </c>
      <c r="D13" s="16">
        <v>2576432.32</v>
      </c>
      <c r="E13" s="16">
        <v>2576432.32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62" t="s">
        <v>85</v>
      </c>
      <c r="B14" s="62" t="s">
        <v>86</v>
      </c>
      <c r="C14" s="16">
        <v>900000</v>
      </c>
      <c r="D14" s="16">
        <v>900000</v>
      </c>
      <c r="E14" s="16">
        <v>900000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61" t="s">
        <v>87</v>
      </c>
      <c r="B15" s="61" t="s">
        <v>88</v>
      </c>
      <c r="C15" s="16">
        <v>73992</v>
      </c>
      <c r="D15" s="16">
        <v>73992</v>
      </c>
      <c r="E15" s="16">
        <v>73992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62" t="s">
        <v>89</v>
      </c>
      <c r="B16" s="62" t="s">
        <v>90</v>
      </c>
      <c r="C16" s="16">
        <v>73992</v>
      </c>
      <c r="D16" s="16">
        <v>73992</v>
      </c>
      <c r="E16" s="16">
        <v>73992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15" t="s">
        <v>91</v>
      </c>
      <c r="B17" s="15" t="s">
        <v>92</v>
      </c>
      <c r="C17" s="16">
        <v>2274661.03</v>
      </c>
      <c r="D17" s="16">
        <v>2274661.03</v>
      </c>
      <c r="E17" s="16">
        <v>2274661.03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61" t="s">
        <v>93</v>
      </c>
      <c r="B18" s="61" t="s">
        <v>94</v>
      </c>
      <c r="C18" s="16">
        <v>2274661.03</v>
      </c>
      <c r="D18" s="16">
        <v>2274661.03</v>
      </c>
      <c r="E18" s="16">
        <v>2274661.03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62" t="s">
        <v>95</v>
      </c>
      <c r="B19" s="62" t="s">
        <v>96</v>
      </c>
      <c r="C19" s="16">
        <v>1376524.27</v>
      </c>
      <c r="D19" s="16">
        <v>1376524.27</v>
      </c>
      <c r="E19" s="16">
        <v>1376524.27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62" t="s">
        <v>97</v>
      </c>
      <c r="B20" s="62" t="s">
        <v>98</v>
      </c>
      <c r="C20" s="16">
        <v>774818.49</v>
      </c>
      <c r="D20" s="16">
        <v>774818.49</v>
      </c>
      <c r="E20" s="16">
        <v>774818.49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62" t="s">
        <v>99</v>
      </c>
      <c r="B21" s="62" t="s">
        <v>100</v>
      </c>
      <c r="C21" s="16">
        <v>123318.27</v>
      </c>
      <c r="D21" s="16">
        <v>123318.27</v>
      </c>
      <c r="E21" s="16">
        <v>123318.27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15" t="s">
        <v>101</v>
      </c>
      <c r="B22" s="15" t="s">
        <v>102</v>
      </c>
      <c r="C22" s="16">
        <v>1874880</v>
      </c>
      <c r="D22" s="16">
        <v>1874880</v>
      </c>
      <c r="E22" s="16">
        <v>1874880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61" t="s">
        <v>103</v>
      </c>
      <c r="B23" s="61" t="s">
        <v>104</v>
      </c>
      <c r="C23" s="16">
        <v>1874880</v>
      </c>
      <c r="D23" s="16">
        <v>1874880</v>
      </c>
      <c r="E23" s="16">
        <v>1874880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62" t="s">
        <v>105</v>
      </c>
      <c r="B24" s="62" t="s">
        <v>106</v>
      </c>
      <c r="C24" s="16">
        <v>1874880</v>
      </c>
      <c r="D24" s="16">
        <v>1874880</v>
      </c>
      <c r="E24" s="16">
        <v>1874880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ht="20.25" customHeight="1" spans="1:15">
      <c r="A25" s="45" t="s">
        <v>107</v>
      </c>
      <c r="B25" s="45"/>
      <c r="C25" s="16">
        <v>28152246.26</v>
      </c>
      <c r="D25" s="16">
        <v>26627606.26</v>
      </c>
      <c r="E25" s="16">
        <v>24595866.26</v>
      </c>
      <c r="F25" s="16">
        <v>2031740</v>
      </c>
      <c r="G25" s="16"/>
      <c r="H25" s="16"/>
      <c r="I25" s="16">
        <v>1424640</v>
      </c>
      <c r="J25" s="16">
        <v>100000</v>
      </c>
      <c r="K25" s="16"/>
      <c r="L25" s="16"/>
      <c r="M25" s="16"/>
      <c r="N25" s="16"/>
      <c r="O25" s="16">
        <v>100000</v>
      </c>
    </row>
  </sheetData>
  <mergeCells count="11">
    <mergeCell ref="A2:O2"/>
    <mergeCell ref="A3:I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topLeftCell="A10" workbookViewId="0">
      <selection activeCell="C30" sqref="C30"/>
    </sheetView>
  </sheetViews>
  <sheetFormatPr defaultColWidth="8.84955752212389" defaultRowHeight="15" customHeight="1" outlineLevelCol="3"/>
  <cols>
    <col min="1" max="4" width="35.7079646017699" customWidth="1"/>
  </cols>
  <sheetData>
    <row r="1" ht="18.75" customHeight="1" spans="1:4">
      <c r="A1" s="1"/>
      <c r="B1" s="1"/>
      <c r="C1" s="1"/>
      <c r="D1" s="5" t="s">
        <v>108</v>
      </c>
    </row>
    <row r="2" ht="45" customHeight="1" spans="1:4">
      <c r="A2" s="3" t="s">
        <v>109</v>
      </c>
      <c r="B2" s="3"/>
      <c r="C2" s="3"/>
      <c r="D2" s="3"/>
    </row>
    <row r="3" ht="18.75" customHeight="1" spans="1:4">
      <c r="A3" s="4" t="str">
        <f>"单位名称："&amp;"玉溪市江川区第二中学"</f>
        <v>单位名称：玉溪市江川区第二中学</v>
      </c>
      <c r="B3" s="4"/>
      <c r="C3" s="63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110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111</v>
      </c>
      <c r="B7" s="16">
        <v>26627606.26</v>
      </c>
      <c r="C7" s="14" t="s">
        <v>112</v>
      </c>
      <c r="D7" s="16">
        <v>26627606.26</v>
      </c>
    </row>
    <row r="8" ht="22.5" customHeight="1" spans="1:4">
      <c r="A8" s="14" t="s">
        <v>113</v>
      </c>
      <c r="B8" s="16">
        <v>26627606.26</v>
      </c>
      <c r="C8" s="14" t="str">
        <f>"（"&amp;"一"&amp;"）"&amp;"教育支出"</f>
        <v>（一）教育支出</v>
      </c>
      <c r="D8" s="16">
        <v>18327640.91</v>
      </c>
    </row>
    <row r="9" ht="22.5" customHeight="1" spans="1:4">
      <c r="A9" s="14" t="s">
        <v>114</v>
      </c>
      <c r="B9" s="16"/>
      <c r="C9" s="14" t="str">
        <f>"（"&amp;"二"&amp;"）"&amp;"社会保障和就业支出"</f>
        <v>（二）社会保障和就业支出</v>
      </c>
      <c r="D9" s="16">
        <v>4150424.32</v>
      </c>
    </row>
    <row r="10" ht="22.5" customHeight="1" spans="1:4">
      <c r="A10" s="14" t="s">
        <v>115</v>
      </c>
      <c r="B10" s="16"/>
      <c r="C10" s="14" t="str">
        <f>"（"&amp;"三"&amp;"）"&amp;"卫生健康支出"</f>
        <v>（三）卫生健康支出</v>
      </c>
      <c r="D10" s="16">
        <v>2274661.03</v>
      </c>
    </row>
    <row r="11" ht="22.5" customHeight="1" spans="1:4">
      <c r="A11" s="14" t="s">
        <v>116</v>
      </c>
      <c r="B11" s="16"/>
      <c r="C11" s="14" t="str">
        <f>"（"&amp;"四"&amp;"）"&amp;"住房保障支出"</f>
        <v>（四）住房保障支出</v>
      </c>
      <c r="D11" s="16">
        <v>1874880</v>
      </c>
    </row>
    <row r="12" ht="22.5" customHeight="1" spans="1:4">
      <c r="A12" s="14" t="s">
        <v>113</v>
      </c>
      <c r="B12" s="16"/>
      <c r="C12" s="14"/>
      <c r="D12" s="16"/>
    </row>
    <row r="13" ht="22.5" customHeight="1" spans="1:4">
      <c r="A13" s="14" t="s">
        <v>114</v>
      </c>
      <c r="B13" s="16"/>
      <c r="C13" s="14"/>
      <c r="D13" s="16"/>
    </row>
    <row r="14" ht="22.5" customHeight="1" spans="1:4">
      <c r="A14" s="14" t="s">
        <v>115</v>
      </c>
      <c r="B14" s="16"/>
      <c r="C14" s="14"/>
      <c r="D14" s="16"/>
    </row>
    <row r="15" ht="22.5" customHeight="1" spans="1:4">
      <c r="A15" s="64"/>
      <c r="B15" s="16"/>
      <c r="C15" s="14" t="s">
        <v>117</v>
      </c>
      <c r="D15" s="16"/>
    </row>
    <row r="16" ht="22.5" customHeight="1" spans="1:4">
      <c r="A16" s="65" t="s">
        <v>118</v>
      </c>
      <c r="B16" s="66">
        <v>26627606.26</v>
      </c>
      <c r="C16" s="67" t="s">
        <v>119</v>
      </c>
      <c r="D16" s="66">
        <v>26627606.26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C30" sqref="C30"/>
    </sheetView>
  </sheetViews>
  <sheetFormatPr defaultColWidth="8.84955752212389" defaultRowHeight="15" customHeight="1" outlineLevelCol="6"/>
  <cols>
    <col min="1" max="1" width="21.4247787610619" customWidth="1"/>
    <col min="2" max="2" width="28.5752212389381" customWidth="1"/>
    <col min="3" max="7" width="21.4247787610619" customWidth="1"/>
  </cols>
  <sheetData>
    <row r="1" ht="18.75" customHeight="1" spans="1:7">
      <c r="A1" s="1"/>
      <c r="B1" s="1"/>
      <c r="C1" s="1"/>
      <c r="D1" s="1"/>
      <c r="E1" s="1"/>
      <c r="F1" s="1"/>
      <c r="G1" s="40" t="s">
        <v>120</v>
      </c>
    </row>
    <row r="2" ht="37.5" customHeight="1" spans="1:7">
      <c r="A2" s="3" t="s">
        <v>121</v>
      </c>
      <c r="B2" s="3"/>
      <c r="C2" s="3"/>
      <c r="D2" s="3"/>
      <c r="E2" s="3"/>
      <c r="F2" s="3"/>
      <c r="G2" s="3"/>
    </row>
    <row r="3" ht="18.75" customHeight="1" spans="1:7">
      <c r="A3" s="41" t="str">
        <f>"单位名称："&amp;"玉溪市江川区第二中学"</f>
        <v>单位名称：玉溪市江川区第二中学</v>
      </c>
      <c r="B3" s="41"/>
      <c r="C3" s="41"/>
      <c r="D3" s="42"/>
      <c r="E3" s="42"/>
      <c r="F3" s="42"/>
      <c r="G3" s="43" t="s">
        <v>29</v>
      </c>
    </row>
    <row r="4" ht="18.75" customHeight="1" spans="1:7">
      <c r="A4" s="12" t="s">
        <v>122</v>
      </c>
      <c r="B4" s="12" t="s">
        <v>60</v>
      </c>
      <c r="C4" s="44" t="s">
        <v>32</v>
      </c>
      <c r="D4" s="44" t="s">
        <v>63</v>
      </c>
      <c r="E4" s="44"/>
      <c r="F4" s="44"/>
      <c r="G4" s="12" t="s">
        <v>64</v>
      </c>
    </row>
    <row r="5" ht="18.75" customHeight="1" spans="1:7">
      <c r="A5" s="12" t="s">
        <v>59</v>
      </c>
      <c r="B5" s="12" t="s">
        <v>60</v>
      </c>
      <c r="C5" s="44"/>
      <c r="D5" s="44" t="s">
        <v>34</v>
      </c>
      <c r="E5" s="44" t="s">
        <v>123</v>
      </c>
      <c r="F5" s="44" t="s">
        <v>124</v>
      </c>
      <c r="G5" s="12"/>
    </row>
    <row r="6" ht="18.75" customHeight="1" spans="1:7">
      <c r="A6" s="13" t="s">
        <v>46</v>
      </c>
      <c r="B6" s="13" t="s">
        <v>47</v>
      </c>
      <c r="C6" s="13" t="s">
        <v>48</v>
      </c>
      <c r="D6" s="13" t="s">
        <v>49</v>
      </c>
      <c r="E6" s="13" t="s">
        <v>50</v>
      </c>
      <c r="F6" s="13" t="s">
        <v>51</v>
      </c>
      <c r="G6" s="13" t="s">
        <v>52</v>
      </c>
    </row>
    <row r="7" ht="20.25" customHeight="1" spans="1:7">
      <c r="A7" s="15" t="s">
        <v>71</v>
      </c>
      <c r="B7" s="15" t="s">
        <v>72</v>
      </c>
      <c r="C7" s="16">
        <v>18327640.91</v>
      </c>
      <c r="D7" s="16">
        <v>16295900.91</v>
      </c>
      <c r="E7" s="16">
        <v>16105500.91</v>
      </c>
      <c r="F7" s="16">
        <v>190400</v>
      </c>
      <c r="G7" s="16">
        <v>2031740</v>
      </c>
    </row>
    <row r="8" ht="20.25" customHeight="1" spans="1:7">
      <c r="A8" s="61" t="s">
        <v>73</v>
      </c>
      <c r="B8" s="61" t="s">
        <v>74</v>
      </c>
      <c r="C8" s="16">
        <v>18327640.91</v>
      </c>
      <c r="D8" s="16">
        <v>16295900.91</v>
      </c>
      <c r="E8" s="16">
        <v>16105500.91</v>
      </c>
      <c r="F8" s="16">
        <v>190400</v>
      </c>
      <c r="G8" s="16">
        <v>2031740</v>
      </c>
    </row>
    <row r="9" ht="20.25" customHeight="1" spans="1:7">
      <c r="A9" s="62" t="s">
        <v>75</v>
      </c>
      <c r="B9" s="62" t="s">
        <v>76</v>
      </c>
      <c r="C9" s="16">
        <v>18327640.91</v>
      </c>
      <c r="D9" s="16">
        <v>16295900.91</v>
      </c>
      <c r="E9" s="16">
        <v>16105500.91</v>
      </c>
      <c r="F9" s="16">
        <v>190400</v>
      </c>
      <c r="G9" s="16">
        <v>2031740</v>
      </c>
    </row>
    <row r="10" ht="20.25" customHeight="1" spans="1:7">
      <c r="A10" s="15" t="s">
        <v>77</v>
      </c>
      <c r="B10" s="15" t="s">
        <v>78</v>
      </c>
      <c r="C10" s="16">
        <v>4150424.32</v>
      </c>
      <c r="D10" s="16">
        <v>4150424.32</v>
      </c>
      <c r="E10" s="16">
        <v>4126424.32</v>
      </c>
      <c r="F10" s="16">
        <v>24000</v>
      </c>
      <c r="G10" s="16"/>
    </row>
    <row r="11" ht="20.25" customHeight="1" spans="1:7">
      <c r="A11" s="61" t="s">
        <v>79</v>
      </c>
      <c r="B11" s="61" t="s">
        <v>80</v>
      </c>
      <c r="C11" s="16">
        <v>4076432.32</v>
      </c>
      <c r="D11" s="16">
        <v>4076432.32</v>
      </c>
      <c r="E11" s="16">
        <v>4052432.32</v>
      </c>
      <c r="F11" s="16">
        <v>24000</v>
      </c>
      <c r="G11" s="16"/>
    </row>
    <row r="12" ht="20.25" customHeight="1" spans="1:7">
      <c r="A12" s="62" t="s">
        <v>81</v>
      </c>
      <c r="B12" s="62" t="s">
        <v>82</v>
      </c>
      <c r="C12" s="16">
        <v>600000</v>
      </c>
      <c r="D12" s="16">
        <v>600000</v>
      </c>
      <c r="E12" s="16">
        <v>576000</v>
      </c>
      <c r="F12" s="16">
        <v>24000</v>
      </c>
      <c r="G12" s="16"/>
    </row>
    <row r="13" ht="20.25" customHeight="1" spans="1:7">
      <c r="A13" s="62" t="s">
        <v>83</v>
      </c>
      <c r="B13" s="62" t="s">
        <v>84</v>
      </c>
      <c r="C13" s="16">
        <v>2576432.32</v>
      </c>
      <c r="D13" s="16">
        <v>2576432.32</v>
      </c>
      <c r="E13" s="16">
        <v>2576432.32</v>
      </c>
      <c r="F13" s="16"/>
      <c r="G13" s="16"/>
    </row>
    <row r="14" ht="20.25" customHeight="1" spans="1:7">
      <c r="A14" s="62" t="s">
        <v>85</v>
      </c>
      <c r="B14" s="62" t="s">
        <v>86</v>
      </c>
      <c r="C14" s="16">
        <v>900000</v>
      </c>
      <c r="D14" s="16">
        <v>900000</v>
      </c>
      <c r="E14" s="16">
        <v>900000</v>
      </c>
      <c r="F14" s="16"/>
      <c r="G14" s="16"/>
    </row>
    <row r="15" ht="20.25" customHeight="1" spans="1:7">
      <c r="A15" s="61" t="s">
        <v>87</v>
      </c>
      <c r="B15" s="61" t="s">
        <v>88</v>
      </c>
      <c r="C15" s="16">
        <v>73992</v>
      </c>
      <c r="D15" s="16">
        <v>73992</v>
      </c>
      <c r="E15" s="16">
        <v>73992</v>
      </c>
      <c r="F15" s="16"/>
      <c r="G15" s="16"/>
    </row>
    <row r="16" ht="20.25" customHeight="1" spans="1:7">
      <c r="A16" s="62" t="s">
        <v>89</v>
      </c>
      <c r="B16" s="62" t="s">
        <v>90</v>
      </c>
      <c r="C16" s="16">
        <v>73992</v>
      </c>
      <c r="D16" s="16">
        <v>73992</v>
      </c>
      <c r="E16" s="16">
        <v>73992</v>
      </c>
      <c r="F16" s="16"/>
      <c r="G16" s="16"/>
    </row>
    <row r="17" ht="20.25" customHeight="1" spans="1:7">
      <c r="A17" s="15" t="s">
        <v>91</v>
      </c>
      <c r="B17" s="15" t="s">
        <v>92</v>
      </c>
      <c r="C17" s="16">
        <v>2274661.03</v>
      </c>
      <c r="D17" s="16">
        <v>2274661.03</v>
      </c>
      <c r="E17" s="16">
        <v>2274661.03</v>
      </c>
      <c r="F17" s="16"/>
      <c r="G17" s="16"/>
    </row>
    <row r="18" ht="20.25" customHeight="1" spans="1:7">
      <c r="A18" s="61" t="s">
        <v>93</v>
      </c>
      <c r="B18" s="61" t="s">
        <v>94</v>
      </c>
      <c r="C18" s="16">
        <v>2274661.03</v>
      </c>
      <c r="D18" s="16">
        <v>2274661.03</v>
      </c>
      <c r="E18" s="16">
        <v>2274661.03</v>
      </c>
      <c r="F18" s="16"/>
      <c r="G18" s="16"/>
    </row>
    <row r="19" ht="20.25" customHeight="1" spans="1:7">
      <c r="A19" s="62" t="s">
        <v>95</v>
      </c>
      <c r="B19" s="62" t="s">
        <v>96</v>
      </c>
      <c r="C19" s="16">
        <v>1376524.27</v>
      </c>
      <c r="D19" s="16">
        <v>1376524.27</v>
      </c>
      <c r="E19" s="16">
        <v>1376524.27</v>
      </c>
      <c r="F19" s="16"/>
      <c r="G19" s="16"/>
    </row>
    <row r="20" ht="20.25" customHeight="1" spans="1:7">
      <c r="A20" s="62" t="s">
        <v>97</v>
      </c>
      <c r="B20" s="62" t="s">
        <v>98</v>
      </c>
      <c r="C20" s="16">
        <v>774818.49</v>
      </c>
      <c r="D20" s="16">
        <v>774818.49</v>
      </c>
      <c r="E20" s="16">
        <v>774818.49</v>
      </c>
      <c r="F20" s="16"/>
      <c r="G20" s="16"/>
    </row>
    <row r="21" ht="20.25" customHeight="1" spans="1:7">
      <c r="A21" s="62" t="s">
        <v>99</v>
      </c>
      <c r="B21" s="62" t="s">
        <v>100</v>
      </c>
      <c r="C21" s="16">
        <v>123318.27</v>
      </c>
      <c r="D21" s="16">
        <v>123318.27</v>
      </c>
      <c r="E21" s="16">
        <v>123318.27</v>
      </c>
      <c r="F21" s="16"/>
      <c r="G21" s="16"/>
    </row>
    <row r="22" ht="20.25" customHeight="1" spans="1:7">
      <c r="A22" s="15" t="s">
        <v>101</v>
      </c>
      <c r="B22" s="15" t="s">
        <v>102</v>
      </c>
      <c r="C22" s="16">
        <v>1874880</v>
      </c>
      <c r="D22" s="16">
        <v>1874880</v>
      </c>
      <c r="E22" s="16">
        <v>1874880</v>
      </c>
      <c r="F22" s="16"/>
      <c r="G22" s="16"/>
    </row>
    <row r="23" ht="20.25" customHeight="1" spans="1:7">
      <c r="A23" s="61" t="s">
        <v>103</v>
      </c>
      <c r="B23" s="61" t="s">
        <v>104</v>
      </c>
      <c r="C23" s="16">
        <v>1874880</v>
      </c>
      <c r="D23" s="16">
        <v>1874880</v>
      </c>
      <c r="E23" s="16">
        <v>1874880</v>
      </c>
      <c r="F23" s="16"/>
      <c r="G23" s="16"/>
    </row>
    <row r="24" ht="20.25" customHeight="1" spans="1:7">
      <c r="A24" s="62" t="s">
        <v>105</v>
      </c>
      <c r="B24" s="62" t="s">
        <v>106</v>
      </c>
      <c r="C24" s="16">
        <v>1874880</v>
      </c>
      <c r="D24" s="16">
        <v>1874880</v>
      </c>
      <c r="E24" s="16">
        <v>1874880</v>
      </c>
      <c r="F24" s="16"/>
      <c r="G24" s="16"/>
    </row>
    <row r="25" ht="20.25" customHeight="1" spans="1:7">
      <c r="A25" s="45" t="s">
        <v>107</v>
      </c>
      <c r="B25" s="45"/>
      <c r="C25" s="46">
        <v>26627606.26</v>
      </c>
      <c r="D25" s="46">
        <v>24595866.26</v>
      </c>
      <c r="E25" s="46">
        <v>24381466.26</v>
      </c>
      <c r="F25" s="46">
        <v>214400</v>
      </c>
      <c r="G25" s="46">
        <v>2031740</v>
      </c>
    </row>
  </sheetData>
  <mergeCells count="7">
    <mergeCell ref="A2:G2"/>
    <mergeCell ref="A3:C3"/>
    <mergeCell ref="A4:B4"/>
    <mergeCell ref="D4:F4"/>
    <mergeCell ref="A25:B25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C30" sqref="C30"/>
    </sheetView>
  </sheetViews>
  <sheetFormatPr defaultColWidth="8.84955752212389" defaultRowHeight="15" customHeight="1" outlineLevelRow="6" outlineLevelCol="5"/>
  <cols>
    <col min="1" max="6" width="28.5752212389381" customWidth="1"/>
  </cols>
  <sheetData>
    <row r="1" ht="18.75" customHeight="1" spans="1:6">
      <c r="A1" s="54"/>
      <c r="B1" s="54"/>
      <c r="C1" s="55"/>
      <c r="D1" s="1"/>
      <c r="E1" s="1"/>
      <c r="F1" s="56" t="s">
        <v>125</v>
      </c>
    </row>
    <row r="2" ht="41.25" customHeight="1" spans="1:6">
      <c r="A2" s="57" t="s">
        <v>126</v>
      </c>
      <c r="B2" s="57"/>
      <c r="C2" s="57"/>
      <c r="D2" s="57"/>
      <c r="E2" s="57"/>
      <c r="F2" s="57"/>
    </row>
    <row r="3" ht="18.75" customHeight="1" spans="1:6">
      <c r="A3" s="4" t="str">
        <f>"单位名称："&amp;"玉溪市江川区第二中学"</f>
        <v>单位名称：玉溪市江川区第二中学</v>
      </c>
      <c r="B3" s="4"/>
      <c r="C3" s="4"/>
      <c r="D3" s="58"/>
      <c r="E3" s="1"/>
      <c r="F3" s="56" t="s">
        <v>29</v>
      </c>
    </row>
    <row r="4" ht="18.75" customHeight="1" spans="1:6">
      <c r="A4" s="12" t="s">
        <v>127</v>
      </c>
      <c r="B4" s="44" t="s">
        <v>128</v>
      </c>
      <c r="C4" s="44" t="s">
        <v>129</v>
      </c>
      <c r="D4" s="44"/>
      <c r="E4" s="44"/>
      <c r="F4" s="44" t="s">
        <v>130</v>
      </c>
    </row>
    <row r="5" ht="18.75" customHeight="1" spans="1:6">
      <c r="A5" s="12"/>
      <c r="B5" s="44"/>
      <c r="C5" s="44" t="s">
        <v>34</v>
      </c>
      <c r="D5" s="44" t="s">
        <v>131</v>
      </c>
      <c r="E5" s="44" t="s">
        <v>132</v>
      </c>
      <c r="F5" s="44"/>
    </row>
    <row r="6" ht="18.75" customHeight="1" spans="1:6">
      <c r="A6" s="59">
        <v>1</v>
      </c>
      <c r="B6" s="60">
        <v>2</v>
      </c>
      <c r="C6" s="59">
        <v>3</v>
      </c>
      <c r="D6" s="59">
        <v>4</v>
      </c>
      <c r="E6" s="59">
        <v>5</v>
      </c>
      <c r="F6" s="59">
        <v>6</v>
      </c>
    </row>
    <row r="7" ht="20.25" customHeight="1" spans="1:6">
      <c r="A7" s="16">
        <v>19400</v>
      </c>
      <c r="B7" s="16"/>
      <c r="C7" s="16"/>
      <c r="D7" s="16"/>
      <c r="E7" s="16"/>
      <c r="F7" s="16">
        <v>19400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1"/>
  <sheetViews>
    <sheetView showZeros="0" topLeftCell="C20" workbookViewId="0">
      <selection activeCell="C30" sqref="C30"/>
    </sheetView>
  </sheetViews>
  <sheetFormatPr defaultColWidth="8.84955752212389" defaultRowHeight="15" customHeight="1"/>
  <cols>
    <col min="1" max="7" width="28.5752212389381" customWidth="1"/>
    <col min="8" max="23" width="14.283185840708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133</v>
      </c>
    </row>
    <row r="2" ht="45" customHeight="1" spans="1:23">
      <c r="A2" s="3" t="s">
        <v>134</v>
      </c>
      <c r="B2" s="3"/>
      <c r="C2" s="3"/>
      <c r="D2" s="3"/>
      <c r="E2" s="3"/>
      <c r="F2" s="3"/>
      <c r="G2" s="3"/>
      <c r="H2" s="3"/>
      <c r="I2" s="3"/>
      <c r="J2" s="3"/>
      <c r="K2" s="3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ht="18.75" customHeight="1" spans="1:23">
      <c r="A3" s="4" t="str">
        <f>"单位名称："&amp;"玉溪市江川区第二中学"</f>
        <v>单位名称：玉溪市江川区第二中学</v>
      </c>
      <c r="B3" s="4"/>
      <c r="C3" s="4"/>
      <c r="D3" s="4"/>
      <c r="E3" s="4"/>
      <c r="F3" s="4"/>
      <c r="G3" s="4"/>
      <c r="H3" s="51"/>
      <c r="I3" s="51"/>
      <c r="J3" s="51"/>
      <c r="K3" s="5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52" t="s">
        <v>135</v>
      </c>
      <c r="B4" s="52" t="s">
        <v>136</v>
      </c>
      <c r="C4" s="52" t="s">
        <v>137</v>
      </c>
      <c r="D4" s="52" t="s">
        <v>138</v>
      </c>
      <c r="E4" s="52" t="s">
        <v>139</v>
      </c>
      <c r="F4" s="52" t="s">
        <v>140</v>
      </c>
      <c r="G4" s="52" t="s">
        <v>141</v>
      </c>
      <c r="H4" s="53" t="s">
        <v>32</v>
      </c>
      <c r="I4" s="53" t="s">
        <v>142</v>
      </c>
      <c r="J4" s="52"/>
      <c r="K4" s="52"/>
      <c r="L4" s="52"/>
      <c r="M4" s="52"/>
      <c r="N4" s="52" t="s">
        <v>143</v>
      </c>
      <c r="O4" s="52"/>
      <c r="P4" s="52"/>
      <c r="Q4" s="52" t="s">
        <v>38</v>
      </c>
      <c r="R4" s="52" t="s">
        <v>62</v>
      </c>
      <c r="S4" s="52"/>
      <c r="T4" s="52"/>
      <c r="U4" s="52"/>
      <c r="V4" s="52"/>
      <c r="W4" s="52"/>
    </row>
    <row r="5" ht="18.75" customHeight="1" spans="1:23">
      <c r="A5" s="52"/>
      <c r="B5" s="52"/>
      <c r="C5" s="52"/>
      <c r="D5" s="52"/>
      <c r="E5" s="52"/>
      <c r="F5" s="52"/>
      <c r="G5" s="52"/>
      <c r="H5" s="53" t="s">
        <v>144</v>
      </c>
      <c r="I5" s="53" t="s">
        <v>145</v>
      </c>
      <c r="J5" s="52" t="s">
        <v>36</v>
      </c>
      <c r="K5" s="52" t="s">
        <v>37</v>
      </c>
      <c r="L5" s="52"/>
      <c r="M5" s="52"/>
      <c r="N5" s="52" t="s">
        <v>143</v>
      </c>
      <c r="O5" s="52" t="s">
        <v>36</v>
      </c>
      <c r="P5" s="52" t="s">
        <v>37</v>
      </c>
      <c r="Q5" s="52" t="s">
        <v>38</v>
      </c>
      <c r="R5" s="52" t="s">
        <v>62</v>
      </c>
      <c r="S5" s="52" t="s">
        <v>41</v>
      </c>
      <c r="T5" s="52" t="s">
        <v>42</v>
      </c>
      <c r="U5" s="52" t="s">
        <v>43</v>
      </c>
      <c r="V5" s="52" t="s">
        <v>44</v>
      </c>
      <c r="W5" s="52" t="s">
        <v>45</v>
      </c>
    </row>
    <row r="6" ht="18.75" customHeight="1" spans="1:23">
      <c r="A6" s="52"/>
      <c r="B6" s="52"/>
      <c r="C6" s="52"/>
      <c r="D6" s="52"/>
      <c r="E6" s="52"/>
      <c r="F6" s="52"/>
      <c r="G6" s="52"/>
      <c r="H6" s="53"/>
      <c r="I6" s="53" t="s">
        <v>146</v>
      </c>
      <c r="J6" s="52" t="s">
        <v>147</v>
      </c>
      <c r="K6" s="52" t="s">
        <v>148</v>
      </c>
      <c r="L6" s="52" t="s">
        <v>149</v>
      </c>
      <c r="M6" s="52" t="s">
        <v>150</v>
      </c>
      <c r="N6" s="52" t="s">
        <v>35</v>
      </c>
      <c r="O6" s="52" t="s">
        <v>36</v>
      </c>
      <c r="P6" s="52" t="s">
        <v>37</v>
      </c>
      <c r="Q6" s="52"/>
      <c r="R6" s="52" t="s">
        <v>34</v>
      </c>
      <c r="S6" s="52" t="s">
        <v>41</v>
      </c>
      <c r="T6" s="52" t="s">
        <v>42</v>
      </c>
      <c r="U6" s="52" t="s">
        <v>43</v>
      </c>
      <c r="V6" s="52" t="s">
        <v>44</v>
      </c>
      <c r="W6" s="52" t="s">
        <v>45</v>
      </c>
    </row>
    <row r="7" ht="22.65" customHeight="1" spans="1:23">
      <c r="A7" s="52"/>
      <c r="B7" s="52"/>
      <c r="C7" s="52"/>
      <c r="D7" s="52"/>
      <c r="E7" s="52"/>
      <c r="F7" s="52"/>
      <c r="G7" s="52"/>
      <c r="H7" s="53"/>
      <c r="I7" s="53" t="s">
        <v>34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</row>
    <row r="8" ht="18.75" customHeight="1" spans="1:23">
      <c r="A8" s="53" t="s">
        <v>46</v>
      </c>
      <c r="B8" s="53">
        <v>2</v>
      </c>
      <c r="C8" s="53">
        <v>3</v>
      </c>
      <c r="D8" s="53">
        <v>4</v>
      </c>
      <c r="E8" s="53">
        <v>5</v>
      </c>
      <c r="F8" s="53">
        <v>6</v>
      </c>
      <c r="G8" s="53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</row>
    <row r="9" ht="18.75" customHeight="1" spans="1:23">
      <c r="A9" s="8" t="s">
        <v>56</v>
      </c>
      <c r="B9" s="8" t="s">
        <v>151</v>
      </c>
      <c r="C9" s="9" t="s">
        <v>152</v>
      </c>
      <c r="D9" s="8" t="s">
        <v>75</v>
      </c>
      <c r="E9" s="8" t="s">
        <v>76</v>
      </c>
      <c r="F9" s="8" t="s">
        <v>153</v>
      </c>
      <c r="G9" s="8" t="s">
        <v>154</v>
      </c>
      <c r="H9" s="16">
        <v>6607416</v>
      </c>
      <c r="I9" s="16">
        <v>6607416</v>
      </c>
      <c r="J9" s="16"/>
      <c r="K9" s="16"/>
      <c r="L9" s="16">
        <v>6607416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8" t="s">
        <v>56</v>
      </c>
      <c r="B10" s="8" t="s">
        <v>151</v>
      </c>
      <c r="C10" s="9" t="s">
        <v>152</v>
      </c>
      <c r="D10" s="8" t="s">
        <v>75</v>
      </c>
      <c r="E10" s="8" t="s">
        <v>76</v>
      </c>
      <c r="F10" s="8" t="s">
        <v>155</v>
      </c>
      <c r="G10" s="8" t="s">
        <v>156</v>
      </c>
      <c r="H10" s="16">
        <v>459312</v>
      </c>
      <c r="I10" s="16">
        <v>459312</v>
      </c>
      <c r="J10" s="16"/>
      <c r="K10" s="16"/>
      <c r="L10" s="16">
        <v>459312</v>
      </c>
      <c r="M10" s="16"/>
      <c r="N10" s="16"/>
      <c r="O10" s="16"/>
      <c r="P10" s="22"/>
      <c r="Q10" s="16"/>
      <c r="R10" s="16"/>
      <c r="S10" s="16"/>
      <c r="T10" s="16"/>
      <c r="U10" s="16"/>
      <c r="V10" s="16"/>
      <c r="W10" s="16"/>
    </row>
    <row r="11" ht="18.75" customHeight="1" spans="1:23">
      <c r="A11" s="8" t="s">
        <v>56</v>
      </c>
      <c r="B11" s="8" t="s">
        <v>151</v>
      </c>
      <c r="C11" s="9" t="s">
        <v>152</v>
      </c>
      <c r="D11" s="8" t="s">
        <v>75</v>
      </c>
      <c r="E11" s="8" t="s">
        <v>76</v>
      </c>
      <c r="F11" s="8" t="s">
        <v>157</v>
      </c>
      <c r="G11" s="8" t="s">
        <v>158</v>
      </c>
      <c r="H11" s="16">
        <v>2314836</v>
      </c>
      <c r="I11" s="16">
        <v>2314836</v>
      </c>
      <c r="J11" s="16"/>
      <c r="K11" s="16"/>
      <c r="L11" s="16">
        <v>2314836</v>
      </c>
      <c r="M11" s="16"/>
      <c r="N11" s="16"/>
      <c r="O11" s="16"/>
      <c r="P11" s="22"/>
      <c r="Q11" s="16"/>
      <c r="R11" s="16"/>
      <c r="S11" s="16"/>
      <c r="T11" s="16"/>
      <c r="U11" s="16"/>
      <c r="V11" s="16"/>
      <c r="W11" s="16"/>
    </row>
    <row r="12" ht="18.75" customHeight="1" spans="1:23">
      <c r="A12" s="8" t="s">
        <v>56</v>
      </c>
      <c r="B12" s="8" t="s">
        <v>151</v>
      </c>
      <c r="C12" s="9" t="s">
        <v>152</v>
      </c>
      <c r="D12" s="8" t="s">
        <v>75</v>
      </c>
      <c r="E12" s="8" t="s">
        <v>76</v>
      </c>
      <c r="F12" s="8" t="s">
        <v>157</v>
      </c>
      <c r="G12" s="8" t="s">
        <v>158</v>
      </c>
      <c r="H12" s="16">
        <v>550618</v>
      </c>
      <c r="I12" s="16">
        <v>550618</v>
      </c>
      <c r="J12" s="16"/>
      <c r="K12" s="16"/>
      <c r="L12" s="16">
        <v>550618</v>
      </c>
      <c r="M12" s="16"/>
      <c r="N12" s="16"/>
      <c r="O12" s="16"/>
      <c r="P12" s="22"/>
      <c r="Q12" s="16"/>
      <c r="R12" s="16"/>
      <c r="S12" s="16"/>
      <c r="T12" s="16"/>
      <c r="U12" s="16"/>
      <c r="V12" s="16"/>
      <c r="W12" s="16"/>
    </row>
    <row r="13" ht="18.75" customHeight="1" spans="1:23">
      <c r="A13" s="8" t="s">
        <v>56</v>
      </c>
      <c r="B13" s="8" t="s">
        <v>151</v>
      </c>
      <c r="C13" s="9" t="s">
        <v>152</v>
      </c>
      <c r="D13" s="8" t="s">
        <v>75</v>
      </c>
      <c r="E13" s="8" t="s">
        <v>76</v>
      </c>
      <c r="F13" s="8" t="s">
        <v>157</v>
      </c>
      <c r="G13" s="8" t="s">
        <v>158</v>
      </c>
      <c r="H13" s="16">
        <v>1331820</v>
      </c>
      <c r="I13" s="16">
        <v>1331820</v>
      </c>
      <c r="J13" s="16"/>
      <c r="K13" s="16"/>
      <c r="L13" s="16">
        <v>1331820</v>
      </c>
      <c r="M13" s="16"/>
      <c r="N13" s="16"/>
      <c r="O13" s="16"/>
      <c r="P13" s="22"/>
      <c r="Q13" s="16"/>
      <c r="R13" s="16"/>
      <c r="S13" s="16"/>
      <c r="T13" s="16"/>
      <c r="U13" s="16"/>
      <c r="V13" s="16"/>
      <c r="W13" s="16"/>
    </row>
    <row r="14" ht="18.75" customHeight="1" spans="1:23">
      <c r="A14" s="8" t="s">
        <v>56</v>
      </c>
      <c r="B14" s="8" t="s">
        <v>151</v>
      </c>
      <c r="C14" s="9" t="s">
        <v>152</v>
      </c>
      <c r="D14" s="8" t="s">
        <v>75</v>
      </c>
      <c r="E14" s="8" t="s">
        <v>76</v>
      </c>
      <c r="F14" s="8" t="s">
        <v>157</v>
      </c>
      <c r="G14" s="8" t="s">
        <v>158</v>
      </c>
      <c r="H14" s="16">
        <v>2280780</v>
      </c>
      <c r="I14" s="16">
        <v>2280780</v>
      </c>
      <c r="J14" s="16"/>
      <c r="K14" s="16"/>
      <c r="L14" s="16">
        <v>2280780</v>
      </c>
      <c r="M14" s="16"/>
      <c r="N14" s="16"/>
      <c r="O14" s="16"/>
      <c r="P14" s="22"/>
      <c r="Q14" s="16"/>
      <c r="R14" s="16"/>
      <c r="S14" s="16"/>
      <c r="T14" s="16"/>
      <c r="U14" s="16"/>
      <c r="V14" s="16"/>
      <c r="W14" s="16"/>
    </row>
    <row r="15" ht="18.75" customHeight="1" spans="1:23">
      <c r="A15" s="8" t="s">
        <v>56</v>
      </c>
      <c r="B15" s="8" t="s">
        <v>159</v>
      </c>
      <c r="C15" s="9" t="s">
        <v>160</v>
      </c>
      <c r="D15" s="8" t="s">
        <v>75</v>
      </c>
      <c r="E15" s="8" t="s">
        <v>76</v>
      </c>
      <c r="F15" s="8" t="s">
        <v>161</v>
      </c>
      <c r="G15" s="8" t="s">
        <v>162</v>
      </c>
      <c r="H15" s="16">
        <v>112718.91</v>
      </c>
      <c r="I15" s="16">
        <v>112718.91</v>
      </c>
      <c r="J15" s="16"/>
      <c r="K15" s="16"/>
      <c r="L15" s="16">
        <v>112718.91</v>
      </c>
      <c r="M15" s="16"/>
      <c r="N15" s="16"/>
      <c r="O15" s="16"/>
      <c r="P15" s="22"/>
      <c r="Q15" s="16"/>
      <c r="R15" s="16"/>
      <c r="S15" s="16"/>
      <c r="T15" s="16"/>
      <c r="U15" s="16"/>
      <c r="V15" s="16"/>
      <c r="W15" s="16"/>
    </row>
    <row r="16" ht="18.75" customHeight="1" spans="1:23">
      <c r="A16" s="8" t="s">
        <v>56</v>
      </c>
      <c r="B16" s="8" t="s">
        <v>159</v>
      </c>
      <c r="C16" s="9" t="s">
        <v>160</v>
      </c>
      <c r="D16" s="8" t="s">
        <v>83</v>
      </c>
      <c r="E16" s="8" t="s">
        <v>84</v>
      </c>
      <c r="F16" s="8" t="s">
        <v>163</v>
      </c>
      <c r="G16" s="8" t="s">
        <v>164</v>
      </c>
      <c r="H16" s="16">
        <v>2576432.32</v>
      </c>
      <c r="I16" s="16">
        <v>2576432.32</v>
      </c>
      <c r="J16" s="16"/>
      <c r="K16" s="16"/>
      <c r="L16" s="16">
        <v>2576432.32</v>
      </c>
      <c r="M16" s="16"/>
      <c r="N16" s="16"/>
      <c r="O16" s="16"/>
      <c r="P16" s="22"/>
      <c r="Q16" s="16"/>
      <c r="R16" s="16"/>
      <c r="S16" s="16"/>
      <c r="T16" s="16"/>
      <c r="U16" s="16"/>
      <c r="V16" s="16"/>
      <c r="W16" s="16"/>
    </row>
    <row r="17" ht="18.75" customHeight="1" spans="1:23">
      <c r="A17" s="8" t="s">
        <v>56</v>
      </c>
      <c r="B17" s="8" t="s">
        <v>159</v>
      </c>
      <c r="C17" s="9" t="s">
        <v>160</v>
      </c>
      <c r="D17" s="8" t="s">
        <v>95</v>
      </c>
      <c r="E17" s="8" t="s">
        <v>96</v>
      </c>
      <c r="F17" s="8" t="s">
        <v>165</v>
      </c>
      <c r="G17" s="8" t="s">
        <v>166</v>
      </c>
      <c r="H17" s="16">
        <v>1336524.27</v>
      </c>
      <c r="I17" s="16">
        <v>1336524.27</v>
      </c>
      <c r="J17" s="16"/>
      <c r="K17" s="16"/>
      <c r="L17" s="16">
        <v>1336524.27</v>
      </c>
      <c r="M17" s="16"/>
      <c r="N17" s="16"/>
      <c r="O17" s="16"/>
      <c r="P17" s="22"/>
      <c r="Q17" s="16"/>
      <c r="R17" s="16"/>
      <c r="S17" s="16"/>
      <c r="T17" s="16"/>
      <c r="U17" s="16"/>
      <c r="V17" s="16"/>
      <c r="W17" s="16"/>
    </row>
    <row r="18" ht="18.75" customHeight="1" spans="1:23">
      <c r="A18" s="8" t="s">
        <v>56</v>
      </c>
      <c r="B18" s="8" t="s">
        <v>159</v>
      </c>
      <c r="C18" s="9" t="s">
        <v>160</v>
      </c>
      <c r="D18" s="8" t="s">
        <v>97</v>
      </c>
      <c r="E18" s="8" t="s">
        <v>98</v>
      </c>
      <c r="F18" s="8" t="s">
        <v>167</v>
      </c>
      <c r="G18" s="8" t="s">
        <v>168</v>
      </c>
      <c r="H18" s="16">
        <v>774818.49</v>
      </c>
      <c r="I18" s="16">
        <v>774818.49</v>
      </c>
      <c r="J18" s="16"/>
      <c r="K18" s="16"/>
      <c r="L18" s="16">
        <v>774818.49</v>
      </c>
      <c r="M18" s="16"/>
      <c r="N18" s="16"/>
      <c r="O18" s="16"/>
      <c r="P18" s="22"/>
      <c r="Q18" s="16"/>
      <c r="R18" s="16"/>
      <c r="S18" s="16"/>
      <c r="T18" s="16"/>
      <c r="U18" s="16"/>
      <c r="V18" s="16"/>
      <c r="W18" s="16"/>
    </row>
    <row r="19" ht="18.75" customHeight="1" spans="1:23">
      <c r="A19" s="8" t="s">
        <v>56</v>
      </c>
      <c r="B19" s="8" t="s">
        <v>159</v>
      </c>
      <c r="C19" s="9" t="s">
        <v>160</v>
      </c>
      <c r="D19" s="8" t="s">
        <v>99</v>
      </c>
      <c r="E19" s="8" t="s">
        <v>100</v>
      </c>
      <c r="F19" s="8" t="s">
        <v>161</v>
      </c>
      <c r="G19" s="8" t="s">
        <v>162</v>
      </c>
      <c r="H19" s="16">
        <v>62128</v>
      </c>
      <c r="I19" s="16">
        <v>62128</v>
      </c>
      <c r="J19" s="16"/>
      <c r="K19" s="16"/>
      <c r="L19" s="16">
        <v>62128</v>
      </c>
      <c r="M19" s="16"/>
      <c r="N19" s="16"/>
      <c r="O19" s="16"/>
      <c r="P19" s="22"/>
      <c r="Q19" s="16"/>
      <c r="R19" s="16"/>
      <c r="S19" s="16"/>
      <c r="T19" s="16"/>
      <c r="U19" s="16"/>
      <c r="V19" s="16"/>
      <c r="W19" s="16"/>
    </row>
    <row r="20" ht="18.75" customHeight="1" spans="1:23">
      <c r="A20" s="8" t="s">
        <v>56</v>
      </c>
      <c r="B20" s="8" t="s">
        <v>159</v>
      </c>
      <c r="C20" s="9" t="s">
        <v>160</v>
      </c>
      <c r="D20" s="8" t="s">
        <v>99</v>
      </c>
      <c r="E20" s="8" t="s">
        <v>100</v>
      </c>
      <c r="F20" s="8" t="s">
        <v>161</v>
      </c>
      <c r="G20" s="8" t="s">
        <v>162</v>
      </c>
      <c r="H20" s="16">
        <v>61190.27</v>
      </c>
      <c r="I20" s="16">
        <v>61190.27</v>
      </c>
      <c r="J20" s="16"/>
      <c r="K20" s="16"/>
      <c r="L20" s="16">
        <v>61190.27</v>
      </c>
      <c r="M20" s="16"/>
      <c r="N20" s="16"/>
      <c r="O20" s="16"/>
      <c r="P20" s="22"/>
      <c r="Q20" s="16"/>
      <c r="R20" s="16"/>
      <c r="S20" s="16"/>
      <c r="T20" s="16"/>
      <c r="U20" s="16"/>
      <c r="V20" s="16"/>
      <c r="W20" s="16"/>
    </row>
    <row r="21" ht="18.75" customHeight="1" spans="1:23">
      <c r="A21" s="8" t="s">
        <v>56</v>
      </c>
      <c r="B21" s="8" t="s">
        <v>169</v>
      </c>
      <c r="C21" s="9" t="s">
        <v>106</v>
      </c>
      <c r="D21" s="8" t="s">
        <v>105</v>
      </c>
      <c r="E21" s="8" t="s">
        <v>106</v>
      </c>
      <c r="F21" s="8" t="s">
        <v>170</v>
      </c>
      <c r="G21" s="8" t="s">
        <v>106</v>
      </c>
      <c r="H21" s="16">
        <v>1874880</v>
      </c>
      <c r="I21" s="16">
        <v>1874880</v>
      </c>
      <c r="J21" s="16"/>
      <c r="K21" s="16"/>
      <c r="L21" s="16">
        <v>1874880</v>
      </c>
      <c r="M21" s="16"/>
      <c r="N21" s="16"/>
      <c r="O21" s="16"/>
      <c r="P21" s="22"/>
      <c r="Q21" s="16"/>
      <c r="R21" s="16"/>
      <c r="S21" s="16"/>
      <c r="T21" s="16"/>
      <c r="U21" s="16"/>
      <c r="V21" s="16"/>
      <c r="W21" s="16"/>
    </row>
    <row r="22" ht="18.75" customHeight="1" spans="1:23">
      <c r="A22" s="8" t="s">
        <v>56</v>
      </c>
      <c r="B22" s="8" t="s">
        <v>171</v>
      </c>
      <c r="C22" s="9" t="s">
        <v>172</v>
      </c>
      <c r="D22" s="8" t="s">
        <v>75</v>
      </c>
      <c r="E22" s="8" t="s">
        <v>76</v>
      </c>
      <c r="F22" s="8" t="s">
        <v>173</v>
      </c>
      <c r="G22" s="8" t="s">
        <v>172</v>
      </c>
      <c r="H22" s="16">
        <v>81600</v>
      </c>
      <c r="I22" s="16">
        <v>81600</v>
      </c>
      <c r="J22" s="16"/>
      <c r="K22" s="16"/>
      <c r="L22" s="16">
        <v>81600</v>
      </c>
      <c r="M22" s="16"/>
      <c r="N22" s="16"/>
      <c r="O22" s="16"/>
      <c r="P22" s="22"/>
      <c r="Q22" s="16"/>
      <c r="R22" s="16"/>
      <c r="S22" s="16"/>
      <c r="T22" s="16"/>
      <c r="U22" s="16"/>
      <c r="V22" s="16"/>
      <c r="W22" s="16"/>
    </row>
    <row r="23" ht="18.75" customHeight="1" spans="1:23">
      <c r="A23" s="8" t="s">
        <v>56</v>
      </c>
      <c r="B23" s="8" t="s">
        <v>174</v>
      </c>
      <c r="C23" s="9" t="s">
        <v>175</v>
      </c>
      <c r="D23" s="8" t="s">
        <v>81</v>
      </c>
      <c r="E23" s="8" t="s">
        <v>82</v>
      </c>
      <c r="F23" s="8" t="s">
        <v>176</v>
      </c>
      <c r="G23" s="8" t="s">
        <v>177</v>
      </c>
      <c r="H23" s="16">
        <v>24000</v>
      </c>
      <c r="I23" s="16">
        <v>24000</v>
      </c>
      <c r="J23" s="16"/>
      <c r="K23" s="16"/>
      <c r="L23" s="16">
        <v>24000</v>
      </c>
      <c r="M23" s="16"/>
      <c r="N23" s="16"/>
      <c r="O23" s="16"/>
      <c r="P23" s="22"/>
      <c r="Q23" s="16"/>
      <c r="R23" s="16"/>
      <c r="S23" s="16"/>
      <c r="T23" s="16"/>
      <c r="U23" s="16"/>
      <c r="V23" s="16"/>
      <c r="W23" s="16"/>
    </row>
    <row r="24" ht="18.75" customHeight="1" spans="1:23">
      <c r="A24" s="8" t="s">
        <v>56</v>
      </c>
      <c r="B24" s="8" t="s">
        <v>178</v>
      </c>
      <c r="C24" s="9" t="s">
        <v>179</v>
      </c>
      <c r="D24" s="8" t="s">
        <v>75</v>
      </c>
      <c r="E24" s="8" t="s">
        <v>76</v>
      </c>
      <c r="F24" s="8" t="s">
        <v>157</v>
      </c>
      <c r="G24" s="8" t="s">
        <v>158</v>
      </c>
      <c r="H24" s="16">
        <v>1958400</v>
      </c>
      <c r="I24" s="16">
        <v>1958400</v>
      </c>
      <c r="J24" s="16"/>
      <c r="K24" s="16"/>
      <c r="L24" s="16">
        <v>1958400</v>
      </c>
      <c r="M24" s="16"/>
      <c r="N24" s="16"/>
      <c r="O24" s="16"/>
      <c r="P24" s="22"/>
      <c r="Q24" s="16"/>
      <c r="R24" s="16"/>
      <c r="S24" s="16"/>
      <c r="T24" s="16"/>
      <c r="U24" s="16"/>
      <c r="V24" s="16"/>
      <c r="W24" s="16"/>
    </row>
    <row r="25" ht="18.75" customHeight="1" spans="1:23">
      <c r="A25" s="8" t="s">
        <v>56</v>
      </c>
      <c r="B25" s="8" t="s">
        <v>180</v>
      </c>
      <c r="C25" s="9" t="s">
        <v>181</v>
      </c>
      <c r="D25" s="8" t="s">
        <v>75</v>
      </c>
      <c r="E25" s="8" t="s">
        <v>76</v>
      </c>
      <c r="F25" s="8" t="s">
        <v>182</v>
      </c>
      <c r="G25" s="8" t="s">
        <v>181</v>
      </c>
      <c r="H25" s="16">
        <v>108800</v>
      </c>
      <c r="I25" s="16">
        <v>108800</v>
      </c>
      <c r="J25" s="16"/>
      <c r="K25" s="16"/>
      <c r="L25" s="16">
        <v>108800</v>
      </c>
      <c r="M25" s="16"/>
      <c r="N25" s="16"/>
      <c r="O25" s="16"/>
      <c r="P25" s="22"/>
      <c r="Q25" s="16"/>
      <c r="R25" s="16"/>
      <c r="S25" s="16"/>
      <c r="T25" s="16"/>
      <c r="U25" s="16"/>
      <c r="V25" s="16"/>
      <c r="W25" s="16"/>
    </row>
    <row r="26" ht="18.75" customHeight="1" spans="1:23">
      <c r="A26" s="8" t="s">
        <v>56</v>
      </c>
      <c r="B26" s="8" t="s">
        <v>183</v>
      </c>
      <c r="C26" s="9" t="s">
        <v>184</v>
      </c>
      <c r="D26" s="8" t="s">
        <v>75</v>
      </c>
      <c r="E26" s="8" t="s">
        <v>76</v>
      </c>
      <c r="F26" s="8" t="s">
        <v>157</v>
      </c>
      <c r="G26" s="8" t="s">
        <v>158</v>
      </c>
      <c r="H26" s="16">
        <v>489600</v>
      </c>
      <c r="I26" s="16">
        <v>489600</v>
      </c>
      <c r="J26" s="16"/>
      <c r="K26" s="16"/>
      <c r="L26" s="16">
        <v>489600</v>
      </c>
      <c r="M26" s="16"/>
      <c r="N26" s="16"/>
      <c r="O26" s="16"/>
      <c r="P26" s="22"/>
      <c r="Q26" s="16"/>
      <c r="R26" s="16"/>
      <c r="S26" s="16"/>
      <c r="T26" s="16"/>
      <c r="U26" s="16"/>
      <c r="V26" s="16"/>
      <c r="W26" s="16"/>
    </row>
    <row r="27" ht="18.75" customHeight="1" spans="1:23">
      <c r="A27" s="8" t="s">
        <v>56</v>
      </c>
      <c r="B27" s="8" t="s">
        <v>185</v>
      </c>
      <c r="C27" s="9" t="s">
        <v>186</v>
      </c>
      <c r="D27" s="8" t="s">
        <v>81</v>
      </c>
      <c r="E27" s="8" t="s">
        <v>82</v>
      </c>
      <c r="F27" s="8" t="s">
        <v>187</v>
      </c>
      <c r="G27" s="8" t="s">
        <v>188</v>
      </c>
      <c r="H27" s="16">
        <v>576000</v>
      </c>
      <c r="I27" s="16">
        <v>576000</v>
      </c>
      <c r="J27" s="16"/>
      <c r="K27" s="16"/>
      <c r="L27" s="16">
        <v>576000</v>
      </c>
      <c r="M27" s="16"/>
      <c r="N27" s="16"/>
      <c r="O27" s="16"/>
      <c r="P27" s="22"/>
      <c r="Q27" s="16"/>
      <c r="R27" s="16"/>
      <c r="S27" s="16"/>
      <c r="T27" s="16"/>
      <c r="U27" s="16"/>
      <c r="V27" s="16"/>
      <c r="W27" s="16"/>
    </row>
    <row r="28" ht="18.75" customHeight="1" spans="1:23">
      <c r="A28" s="8" t="s">
        <v>56</v>
      </c>
      <c r="B28" s="8" t="s">
        <v>189</v>
      </c>
      <c r="C28" s="9" t="s">
        <v>190</v>
      </c>
      <c r="D28" s="8" t="s">
        <v>89</v>
      </c>
      <c r="E28" s="8" t="s">
        <v>90</v>
      </c>
      <c r="F28" s="8" t="s">
        <v>187</v>
      </c>
      <c r="G28" s="8" t="s">
        <v>188</v>
      </c>
      <c r="H28" s="16">
        <v>73992</v>
      </c>
      <c r="I28" s="16">
        <v>73992</v>
      </c>
      <c r="J28" s="16"/>
      <c r="K28" s="16"/>
      <c r="L28" s="16">
        <v>73992</v>
      </c>
      <c r="M28" s="16"/>
      <c r="N28" s="16"/>
      <c r="O28" s="16"/>
      <c r="P28" s="22"/>
      <c r="Q28" s="16"/>
      <c r="R28" s="16"/>
      <c r="S28" s="16"/>
      <c r="T28" s="16"/>
      <c r="U28" s="16"/>
      <c r="V28" s="16"/>
      <c r="W28" s="16"/>
    </row>
    <row r="29" ht="18.75" customHeight="1" spans="1:23">
      <c r="A29" s="8" t="s">
        <v>56</v>
      </c>
      <c r="B29" s="8" t="s">
        <v>191</v>
      </c>
      <c r="C29" s="9" t="s">
        <v>192</v>
      </c>
      <c r="D29" s="8" t="s">
        <v>85</v>
      </c>
      <c r="E29" s="8" t="s">
        <v>86</v>
      </c>
      <c r="F29" s="8" t="s">
        <v>193</v>
      </c>
      <c r="G29" s="8" t="s">
        <v>194</v>
      </c>
      <c r="H29" s="16">
        <v>900000</v>
      </c>
      <c r="I29" s="16">
        <v>900000</v>
      </c>
      <c r="J29" s="16"/>
      <c r="K29" s="16"/>
      <c r="L29" s="16">
        <v>900000</v>
      </c>
      <c r="M29" s="16"/>
      <c r="N29" s="16"/>
      <c r="O29" s="16"/>
      <c r="P29" s="22"/>
      <c r="Q29" s="16"/>
      <c r="R29" s="16"/>
      <c r="S29" s="16"/>
      <c r="T29" s="16"/>
      <c r="U29" s="16"/>
      <c r="V29" s="16"/>
      <c r="W29" s="16"/>
    </row>
    <row r="30" ht="18.75" customHeight="1" spans="1:23">
      <c r="A30" s="8" t="s">
        <v>56</v>
      </c>
      <c r="B30" s="8" t="s">
        <v>195</v>
      </c>
      <c r="C30" s="9" t="s">
        <v>196</v>
      </c>
      <c r="D30" s="8" t="s">
        <v>95</v>
      </c>
      <c r="E30" s="8" t="s">
        <v>96</v>
      </c>
      <c r="F30" s="8" t="s">
        <v>197</v>
      </c>
      <c r="G30" s="8" t="s">
        <v>198</v>
      </c>
      <c r="H30" s="16">
        <v>40000</v>
      </c>
      <c r="I30" s="16">
        <v>40000</v>
      </c>
      <c r="J30" s="16"/>
      <c r="K30" s="16"/>
      <c r="L30" s="16">
        <v>40000</v>
      </c>
      <c r="M30" s="16"/>
      <c r="N30" s="16"/>
      <c r="O30" s="16"/>
      <c r="P30" s="22"/>
      <c r="Q30" s="16"/>
      <c r="R30" s="16"/>
      <c r="S30" s="16"/>
      <c r="T30" s="16"/>
      <c r="U30" s="16"/>
      <c r="V30" s="16"/>
      <c r="W30" s="16"/>
    </row>
    <row r="31" ht="18.75" customHeight="1" spans="1:23">
      <c r="A31" s="11" t="s">
        <v>32</v>
      </c>
      <c r="B31" s="11"/>
      <c r="C31" s="11"/>
      <c r="D31" s="11"/>
      <c r="E31" s="11"/>
      <c r="F31" s="11"/>
      <c r="G31" s="11"/>
      <c r="H31" s="16">
        <v>24595866.26</v>
      </c>
      <c r="I31" s="16">
        <v>24595866.26</v>
      </c>
      <c r="J31" s="16"/>
      <c r="K31" s="16"/>
      <c r="L31" s="16">
        <v>24595866.26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</sheetData>
  <mergeCells count="30">
    <mergeCell ref="A2:W2"/>
    <mergeCell ref="A3:G3"/>
    <mergeCell ref="I4:W4"/>
    <mergeCell ref="I5:M5"/>
    <mergeCell ref="N5:P5"/>
    <mergeCell ref="R5:W5"/>
    <mergeCell ref="A31:G31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49"/>
  <sheetViews>
    <sheetView showZeros="0" topLeftCell="E32" workbookViewId="0">
      <selection activeCell="C30" sqref="C30"/>
    </sheetView>
  </sheetViews>
  <sheetFormatPr defaultColWidth="8.84955752212389" defaultRowHeight="15" customHeight="1"/>
  <cols>
    <col min="1" max="8" width="28.5752212389381" customWidth="1"/>
    <col min="9" max="23" width="14.283185840708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199</v>
      </c>
    </row>
    <row r="2" ht="45" customHeight="1" spans="1:23">
      <c r="A2" s="3" t="s">
        <v>200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ht="18.75" customHeight="1" spans="1:23">
      <c r="A3" s="4" t="str">
        <f>"单位名称："&amp;"玉溪市江川区第二中学"</f>
        <v>单位名称：玉溪市江川区第二中学</v>
      </c>
      <c r="B3" s="4"/>
      <c r="C3" s="4"/>
      <c r="D3" s="4"/>
      <c r="E3" s="4"/>
      <c r="F3" s="4"/>
      <c r="G3" s="4"/>
      <c r="H3" s="4"/>
      <c r="I3" s="51"/>
      <c r="J3" s="51"/>
      <c r="K3" s="51"/>
      <c r="L3" s="51"/>
      <c r="M3" s="51"/>
      <c r="N3" s="5"/>
      <c r="O3" s="5"/>
      <c r="P3" s="5"/>
      <c r="Q3" s="5"/>
      <c r="R3" s="5"/>
      <c r="S3" s="5"/>
      <c r="T3" s="5"/>
      <c r="U3" s="5"/>
      <c r="V3" s="5"/>
      <c r="W3" s="5" t="s">
        <v>29</v>
      </c>
    </row>
    <row r="4" ht="18.75" customHeight="1" spans="1:23">
      <c r="A4" s="12" t="s">
        <v>201</v>
      </c>
      <c r="B4" s="12" t="s">
        <v>136</v>
      </c>
      <c r="C4" s="12" t="s">
        <v>137</v>
      </c>
      <c r="D4" s="12" t="s">
        <v>202</v>
      </c>
      <c r="E4" s="12" t="s">
        <v>138</v>
      </c>
      <c r="F4" s="12" t="s">
        <v>139</v>
      </c>
      <c r="G4" s="12" t="s">
        <v>203</v>
      </c>
      <c r="H4" s="12" t="s">
        <v>141</v>
      </c>
      <c r="I4" s="44" t="s">
        <v>32</v>
      </c>
      <c r="J4" s="44" t="s">
        <v>204</v>
      </c>
      <c r="K4" s="12"/>
      <c r="L4" s="12"/>
      <c r="M4" s="12"/>
      <c r="N4" s="12" t="s">
        <v>143</v>
      </c>
      <c r="O4" s="12"/>
      <c r="P4" s="12"/>
      <c r="Q4" s="12" t="s">
        <v>38</v>
      </c>
      <c r="R4" s="12" t="s">
        <v>62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4" t="s">
        <v>144</v>
      </c>
      <c r="J5" s="44" t="s">
        <v>35</v>
      </c>
      <c r="K5" s="12"/>
      <c r="L5" s="12" t="s">
        <v>36</v>
      </c>
      <c r="M5" s="12" t="s">
        <v>37</v>
      </c>
      <c r="N5" s="12" t="s">
        <v>35</v>
      </c>
      <c r="O5" s="12" t="s">
        <v>36</v>
      </c>
      <c r="P5" s="12" t="s">
        <v>37</v>
      </c>
      <c r="Q5" s="12" t="s">
        <v>38</v>
      </c>
      <c r="R5" s="12" t="s">
        <v>34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4"/>
      <c r="J6" s="44" t="s">
        <v>35</v>
      </c>
      <c r="K6" s="12"/>
      <c r="L6" s="12" t="s">
        <v>36</v>
      </c>
      <c r="M6" s="12" t="s">
        <v>37</v>
      </c>
      <c r="N6" s="12" t="s">
        <v>35</v>
      </c>
      <c r="O6" s="12" t="s">
        <v>36</v>
      </c>
      <c r="P6" s="12" t="s">
        <v>37</v>
      </c>
      <c r="Q6" s="12"/>
      <c r="R6" s="12" t="s">
        <v>34</v>
      </c>
      <c r="S6" s="12" t="s">
        <v>41</v>
      </c>
      <c r="T6" s="12" t="s">
        <v>42</v>
      </c>
      <c r="U6" s="12" t="s">
        <v>43</v>
      </c>
      <c r="V6" s="12" t="s">
        <v>44</v>
      </c>
      <c r="W6" s="12" t="s">
        <v>45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4"/>
      <c r="J7" s="44" t="s">
        <v>34</v>
      </c>
      <c r="K7" s="12" t="s">
        <v>205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46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206</v>
      </c>
      <c r="D9" s="8"/>
      <c r="E9" s="8"/>
      <c r="F9" s="8"/>
      <c r="G9" s="8"/>
      <c r="H9" s="8"/>
      <c r="I9" s="10">
        <v>1424640</v>
      </c>
      <c r="J9" s="10"/>
      <c r="K9" s="10"/>
      <c r="L9" s="10"/>
      <c r="M9" s="10"/>
      <c r="N9" s="10"/>
      <c r="O9" s="10"/>
      <c r="P9" s="10"/>
      <c r="Q9" s="10">
        <v>1424640</v>
      </c>
      <c r="R9" s="10"/>
      <c r="S9" s="10"/>
      <c r="T9" s="10"/>
      <c r="U9" s="10"/>
      <c r="V9" s="10"/>
      <c r="W9" s="10"/>
    </row>
    <row r="10" ht="18.75" customHeight="1" spans="1:23">
      <c r="A10" s="8" t="s">
        <v>207</v>
      </c>
      <c r="B10" s="8" t="s">
        <v>208</v>
      </c>
      <c r="C10" s="9" t="s">
        <v>206</v>
      </c>
      <c r="D10" s="8" t="s">
        <v>56</v>
      </c>
      <c r="E10" s="8" t="s">
        <v>75</v>
      </c>
      <c r="F10" s="8" t="s">
        <v>76</v>
      </c>
      <c r="G10" s="8" t="s">
        <v>209</v>
      </c>
      <c r="H10" s="8" t="s">
        <v>210</v>
      </c>
      <c r="I10" s="10">
        <v>100000</v>
      </c>
      <c r="J10" s="10"/>
      <c r="K10" s="10"/>
      <c r="L10" s="10"/>
      <c r="M10" s="10"/>
      <c r="N10" s="10"/>
      <c r="O10" s="10"/>
      <c r="P10" s="10"/>
      <c r="Q10" s="10">
        <v>100000</v>
      </c>
      <c r="R10" s="10"/>
      <c r="S10" s="10"/>
      <c r="T10" s="10"/>
      <c r="U10" s="10"/>
      <c r="V10" s="10"/>
      <c r="W10" s="10"/>
    </row>
    <row r="11" ht="18.75" customHeight="1" spans="1:23">
      <c r="A11" s="8" t="s">
        <v>207</v>
      </c>
      <c r="B11" s="8" t="s">
        <v>208</v>
      </c>
      <c r="C11" s="9" t="s">
        <v>206</v>
      </c>
      <c r="D11" s="8" t="s">
        <v>56</v>
      </c>
      <c r="E11" s="8" t="s">
        <v>75</v>
      </c>
      <c r="F11" s="8" t="s">
        <v>76</v>
      </c>
      <c r="G11" s="8" t="s">
        <v>211</v>
      </c>
      <c r="H11" s="8" t="s">
        <v>212</v>
      </c>
      <c r="I11" s="10">
        <v>20000</v>
      </c>
      <c r="J11" s="10"/>
      <c r="K11" s="10"/>
      <c r="L11" s="10"/>
      <c r="M11" s="10"/>
      <c r="N11" s="10"/>
      <c r="O11" s="10"/>
      <c r="P11" s="22"/>
      <c r="Q11" s="10">
        <v>20000</v>
      </c>
      <c r="R11" s="10"/>
      <c r="S11" s="10"/>
      <c r="T11" s="10"/>
      <c r="U11" s="10"/>
      <c r="V11" s="10"/>
      <c r="W11" s="10"/>
    </row>
    <row r="12" ht="18.75" customHeight="1" spans="1:23">
      <c r="A12" s="8" t="s">
        <v>207</v>
      </c>
      <c r="B12" s="8" t="s">
        <v>208</v>
      </c>
      <c r="C12" s="9" t="s">
        <v>206</v>
      </c>
      <c r="D12" s="8" t="s">
        <v>56</v>
      </c>
      <c r="E12" s="8" t="s">
        <v>75</v>
      </c>
      <c r="F12" s="8" t="s">
        <v>76</v>
      </c>
      <c r="G12" s="8" t="s">
        <v>213</v>
      </c>
      <c r="H12" s="8" t="s">
        <v>214</v>
      </c>
      <c r="I12" s="10">
        <v>200000</v>
      </c>
      <c r="J12" s="10"/>
      <c r="K12" s="10"/>
      <c r="L12" s="10"/>
      <c r="M12" s="10"/>
      <c r="N12" s="10"/>
      <c r="O12" s="10"/>
      <c r="P12" s="22"/>
      <c r="Q12" s="10">
        <v>200000</v>
      </c>
      <c r="R12" s="10"/>
      <c r="S12" s="10"/>
      <c r="T12" s="10"/>
      <c r="U12" s="10"/>
      <c r="V12" s="10"/>
      <c r="W12" s="10"/>
    </row>
    <row r="13" ht="18.75" customHeight="1" spans="1:23">
      <c r="A13" s="8" t="s">
        <v>207</v>
      </c>
      <c r="B13" s="8" t="s">
        <v>208</v>
      </c>
      <c r="C13" s="9" t="s">
        <v>206</v>
      </c>
      <c r="D13" s="8" t="s">
        <v>56</v>
      </c>
      <c r="E13" s="8" t="s">
        <v>75</v>
      </c>
      <c r="F13" s="8" t="s">
        <v>76</v>
      </c>
      <c r="G13" s="8" t="s">
        <v>215</v>
      </c>
      <c r="H13" s="8" t="s">
        <v>216</v>
      </c>
      <c r="I13" s="10">
        <v>170000</v>
      </c>
      <c r="J13" s="10"/>
      <c r="K13" s="10"/>
      <c r="L13" s="10"/>
      <c r="M13" s="10"/>
      <c r="N13" s="10"/>
      <c r="O13" s="10"/>
      <c r="P13" s="22"/>
      <c r="Q13" s="10">
        <v>170000</v>
      </c>
      <c r="R13" s="10"/>
      <c r="S13" s="10"/>
      <c r="T13" s="10"/>
      <c r="U13" s="10"/>
      <c r="V13" s="10"/>
      <c r="W13" s="10"/>
    </row>
    <row r="14" ht="18.75" customHeight="1" spans="1:23">
      <c r="A14" s="8" t="s">
        <v>207</v>
      </c>
      <c r="B14" s="8" t="s">
        <v>208</v>
      </c>
      <c r="C14" s="9" t="s">
        <v>206</v>
      </c>
      <c r="D14" s="8" t="s">
        <v>56</v>
      </c>
      <c r="E14" s="8" t="s">
        <v>75</v>
      </c>
      <c r="F14" s="8" t="s">
        <v>76</v>
      </c>
      <c r="G14" s="8" t="s">
        <v>217</v>
      </c>
      <c r="H14" s="8" t="s">
        <v>218</v>
      </c>
      <c r="I14" s="10">
        <v>104640</v>
      </c>
      <c r="J14" s="10"/>
      <c r="K14" s="10"/>
      <c r="L14" s="10"/>
      <c r="M14" s="10"/>
      <c r="N14" s="10"/>
      <c r="O14" s="10"/>
      <c r="P14" s="22"/>
      <c r="Q14" s="10">
        <v>104640</v>
      </c>
      <c r="R14" s="10"/>
      <c r="S14" s="10"/>
      <c r="T14" s="10"/>
      <c r="U14" s="10"/>
      <c r="V14" s="10"/>
      <c r="W14" s="10"/>
    </row>
    <row r="15" ht="18.75" customHeight="1" spans="1:23">
      <c r="A15" s="8" t="s">
        <v>207</v>
      </c>
      <c r="B15" s="8" t="s">
        <v>208</v>
      </c>
      <c r="C15" s="9" t="s">
        <v>206</v>
      </c>
      <c r="D15" s="8" t="s">
        <v>56</v>
      </c>
      <c r="E15" s="8" t="s">
        <v>75</v>
      </c>
      <c r="F15" s="8" t="s">
        <v>76</v>
      </c>
      <c r="G15" s="8" t="s">
        <v>219</v>
      </c>
      <c r="H15" s="8" t="s">
        <v>220</v>
      </c>
      <c r="I15" s="10">
        <v>20000</v>
      </c>
      <c r="J15" s="10"/>
      <c r="K15" s="10"/>
      <c r="L15" s="10"/>
      <c r="M15" s="10"/>
      <c r="N15" s="10"/>
      <c r="O15" s="10"/>
      <c r="P15" s="22"/>
      <c r="Q15" s="10">
        <v>20000</v>
      </c>
      <c r="R15" s="10"/>
      <c r="S15" s="10"/>
      <c r="T15" s="10"/>
      <c r="U15" s="10"/>
      <c r="V15" s="10"/>
      <c r="W15" s="10"/>
    </row>
    <row r="16" ht="18.75" customHeight="1" spans="1:23">
      <c r="A16" s="8" t="s">
        <v>207</v>
      </c>
      <c r="B16" s="8" t="s">
        <v>208</v>
      </c>
      <c r="C16" s="9" t="s">
        <v>206</v>
      </c>
      <c r="D16" s="8" t="s">
        <v>56</v>
      </c>
      <c r="E16" s="8" t="s">
        <v>75</v>
      </c>
      <c r="F16" s="8" t="s">
        <v>76</v>
      </c>
      <c r="G16" s="8" t="s">
        <v>176</v>
      </c>
      <c r="H16" s="8" t="s">
        <v>177</v>
      </c>
      <c r="I16" s="10">
        <v>40000</v>
      </c>
      <c r="J16" s="10"/>
      <c r="K16" s="10"/>
      <c r="L16" s="10"/>
      <c r="M16" s="10"/>
      <c r="N16" s="10"/>
      <c r="O16" s="10"/>
      <c r="P16" s="22"/>
      <c r="Q16" s="10">
        <v>40000</v>
      </c>
      <c r="R16" s="10"/>
      <c r="S16" s="10"/>
      <c r="T16" s="10"/>
      <c r="U16" s="10"/>
      <c r="V16" s="10"/>
      <c r="W16" s="10"/>
    </row>
    <row r="17" ht="18.75" customHeight="1" spans="1:23">
      <c r="A17" s="8" t="s">
        <v>207</v>
      </c>
      <c r="B17" s="8" t="s">
        <v>208</v>
      </c>
      <c r="C17" s="9" t="s">
        <v>206</v>
      </c>
      <c r="D17" s="8" t="s">
        <v>56</v>
      </c>
      <c r="E17" s="8" t="s">
        <v>75</v>
      </c>
      <c r="F17" s="8" t="s">
        <v>76</v>
      </c>
      <c r="G17" s="8" t="s">
        <v>221</v>
      </c>
      <c r="H17" s="8" t="s">
        <v>222</v>
      </c>
      <c r="I17" s="10">
        <v>80000</v>
      </c>
      <c r="J17" s="10"/>
      <c r="K17" s="10"/>
      <c r="L17" s="10"/>
      <c r="M17" s="10"/>
      <c r="N17" s="10"/>
      <c r="O17" s="10"/>
      <c r="P17" s="22"/>
      <c r="Q17" s="10">
        <v>80000</v>
      </c>
      <c r="R17" s="10"/>
      <c r="S17" s="10"/>
      <c r="T17" s="10"/>
      <c r="U17" s="10"/>
      <c r="V17" s="10"/>
      <c r="W17" s="10"/>
    </row>
    <row r="18" ht="18.75" customHeight="1" spans="1:23">
      <c r="A18" s="8" t="s">
        <v>207</v>
      </c>
      <c r="B18" s="8" t="s">
        <v>208</v>
      </c>
      <c r="C18" s="9" t="s">
        <v>206</v>
      </c>
      <c r="D18" s="8" t="s">
        <v>56</v>
      </c>
      <c r="E18" s="8" t="s">
        <v>75</v>
      </c>
      <c r="F18" s="8" t="s">
        <v>76</v>
      </c>
      <c r="G18" s="8" t="s">
        <v>223</v>
      </c>
      <c r="H18" s="8" t="s">
        <v>224</v>
      </c>
      <c r="I18" s="10">
        <v>660000</v>
      </c>
      <c r="J18" s="10"/>
      <c r="K18" s="10"/>
      <c r="L18" s="10"/>
      <c r="M18" s="10"/>
      <c r="N18" s="10"/>
      <c r="O18" s="10"/>
      <c r="P18" s="22"/>
      <c r="Q18" s="10">
        <v>660000</v>
      </c>
      <c r="R18" s="10"/>
      <c r="S18" s="10"/>
      <c r="T18" s="10"/>
      <c r="U18" s="10"/>
      <c r="V18" s="10"/>
      <c r="W18" s="10"/>
    </row>
    <row r="19" ht="18.75" customHeight="1" spans="1:23">
      <c r="A19" s="8" t="s">
        <v>207</v>
      </c>
      <c r="B19" s="8" t="s">
        <v>208</v>
      </c>
      <c r="C19" s="9" t="s">
        <v>206</v>
      </c>
      <c r="D19" s="8" t="s">
        <v>56</v>
      </c>
      <c r="E19" s="8" t="s">
        <v>75</v>
      </c>
      <c r="F19" s="8" t="s">
        <v>76</v>
      </c>
      <c r="G19" s="8" t="s">
        <v>225</v>
      </c>
      <c r="H19" s="8" t="s">
        <v>226</v>
      </c>
      <c r="I19" s="10">
        <v>30000</v>
      </c>
      <c r="J19" s="10"/>
      <c r="K19" s="10"/>
      <c r="L19" s="10"/>
      <c r="M19" s="10"/>
      <c r="N19" s="10"/>
      <c r="O19" s="10"/>
      <c r="P19" s="22"/>
      <c r="Q19" s="10">
        <v>30000</v>
      </c>
      <c r="R19" s="10"/>
      <c r="S19" s="10"/>
      <c r="T19" s="10"/>
      <c r="U19" s="10"/>
      <c r="V19" s="10"/>
      <c r="W19" s="10"/>
    </row>
    <row r="20" ht="18.75" customHeight="1" spans="1:23">
      <c r="A20" s="22"/>
      <c r="B20" s="22"/>
      <c r="C20" s="9" t="s">
        <v>227</v>
      </c>
      <c r="D20" s="22"/>
      <c r="E20" s="22"/>
      <c r="F20" s="22"/>
      <c r="G20" s="22"/>
      <c r="H20" s="22"/>
      <c r="I20" s="10">
        <v>24123</v>
      </c>
      <c r="J20" s="10">
        <v>24123</v>
      </c>
      <c r="K20" s="10">
        <v>24123</v>
      </c>
      <c r="L20" s="10"/>
      <c r="M20" s="10"/>
      <c r="N20" s="10"/>
      <c r="O20" s="10"/>
      <c r="P20" s="22"/>
      <c r="Q20" s="10"/>
      <c r="R20" s="10"/>
      <c r="S20" s="10"/>
      <c r="T20" s="10"/>
      <c r="U20" s="10"/>
      <c r="V20" s="10"/>
      <c r="W20" s="10"/>
    </row>
    <row r="21" ht="18.75" customHeight="1" spans="1:23">
      <c r="A21" s="8" t="s">
        <v>228</v>
      </c>
      <c r="B21" s="8" t="s">
        <v>229</v>
      </c>
      <c r="C21" s="9" t="s">
        <v>227</v>
      </c>
      <c r="D21" s="8" t="s">
        <v>56</v>
      </c>
      <c r="E21" s="8" t="s">
        <v>75</v>
      </c>
      <c r="F21" s="8" t="s">
        <v>76</v>
      </c>
      <c r="G21" s="8" t="s">
        <v>187</v>
      </c>
      <c r="H21" s="8" t="s">
        <v>188</v>
      </c>
      <c r="I21" s="10">
        <v>4125</v>
      </c>
      <c r="J21" s="10">
        <v>4125</v>
      </c>
      <c r="K21" s="10">
        <v>4125</v>
      </c>
      <c r="L21" s="10"/>
      <c r="M21" s="10"/>
      <c r="N21" s="10"/>
      <c r="O21" s="10"/>
      <c r="P21" s="22"/>
      <c r="Q21" s="10"/>
      <c r="R21" s="10"/>
      <c r="S21" s="10"/>
      <c r="T21" s="10"/>
      <c r="U21" s="10"/>
      <c r="V21" s="10"/>
      <c r="W21" s="10"/>
    </row>
    <row r="22" ht="18.75" customHeight="1" spans="1:23">
      <c r="A22" s="8" t="s">
        <v>228</v>
      </c>
      <c r="B22" s="8" t="s">
        <v>229</v>
      </c>
      <c r="C22" s="9" t="s">
        <v>227</v>
      </c>
      <c r="D22" s="8" t="s">
        <v>56</v>
      </c>
      <c r="E22" s="8" t="s">
        <v>75</v>
      </c>
      <c r="F22" s="8" t="s">
        <v>76</v>
      </c>
      <c r="G22" s="8" t="s">
        <v>230</v>
      </c>
      <c r="H22" s="8" t="s">
        <v>231</v>
      </c>
      <c r="I22" s="10">
        <v>17550</v>
      </c>
      <c r="J22" s="10">
        <v>17550</v>
      </c>
      <c r="K22" s="10">
        <v>17550</v>
      </c>
      <c r="L22" s="10"/>
      <c r="M22" s="10"/>
      <c r="N22" s="10"/>
      <c r="O22" s="10"/>
      <c r="P22" s="22"/>
      <c r="Q22" s="10"/>
      <c r="R22" s="10"/>
      <c r="S22" s="10"/>
      <c r="T22" s="10"/>
      <c r="U22" s="10"/>
      <c r="V22" s="10"/>
      <c r="W22" s="10"/>
    </row>
    <row r="23" ht="18.75" customHeight="1" spans="1:23">
      <c r="A23" s="8" t="s">
        <v>228</v>
      </c>
      <c r="B23" s="8" t="s">
        <v>229</v>
      </c>
      <c r="C23" s="9" t="s">
        <v>227</v>
      </c>
      <c r="D23" s="8" t="s">
        <v>56</v>
      </c>
      <c r="E23" s="8" t="s">
        <v>75</v>
      </c>
      <c r="F23" s="8" t="s">
        <v>76</v>
      </c>
      <c r="G23" s="8" t="s">
        <v>230</v>
      </c>
      <c r="H23" s="8" t="s">
        <v>231</v>
      </c>
      <c r="I23" s="10">
        <v>2448</v>
      </c>
      <c r="J23" s="10">
        <v>2448</v>
      </c>
      <c r="K23" s="10">
        <v>2448</v>
      </c>
      <c r="L23" s="10"/>
      <c r="M23" s="10"/>
      <c r="N23" s="10"/>
      <c r="O23" s="10"/>
      <c r="P23" s="22"/>
      <c r="Q23" s="10"/>
      <c r="R23" s="10"/>
      <c r="S23" s="10"/>
      <c r="T23" s="10"/>
      <c r="U23" s="10"/>
      <c r="V23" s="10"/>
      <c r="W23" s="10"/>
    </row>
    <row r="24" ht="18.75" customHeight="1" spans="1:23">
      <c r="A24" s="22"/>
      <c r="B24" s="22"/>
      <c r="C24" s="9" t="s">
        <v>232</v>
      </c>
      <c r="D24" s="22"/>
      <c r="E24" s="22"/>
      <c r="F24" s="22"/>
      <c r="G24" s="22"/>
      <c r="H24" s="22"/>
      <c r="I24" s="10">
        <v>216377</v>
      </c>
      <c r="J24" s="10">
        <v>216377</v>
      </c>
      <c r="K24" s="10">
        <v>216377</v>
      </c>
      <c r="L24" s="10"/>
      <c r="M24" s="10"/>
      <c r="N24" s="10"/>
      <c r="O24" s="10"/>
      <c r="P24" s="22"/>
      <c r="Q24" s="10"/>
      <c r="R24" s="10"/>
      <c r="S24" s="10"/>
      <c r="T24" s="10"/>
      <c r="U24" s="10"/>
      <c r="V24" s="10"/>
      <c r="W24" s="10"/>
    </row>
    <row r="25" ht="18.75" customHeight="1" spans="1:23">
      <c r="A25" s="8" t="s">
        <v>207</v>
      </c>
      <c r="B25" s="8" t="s">
        <v>233</v>
      </c>
      <c r="C25" s="9" t="s">
        <v>232</v>
      </c>
      <c r="D25" s="8" t="s">
        <v>56</v>
      </c>
      <c r="E25" s="8" t="s">
        <v>75</v>
      </c>
      <c r="F25" s="8" t="s">
        <v>76</v>
      </c>
      <c r="G25" s="8" t="s">
        <v>234</v>
      </c>
      <c r="H25" s="8" t="s">
        <v>235</v>
      </c>
      <c r="I25" s="10">
        <v>100000</v>
      </c>
      <c r="J25" s="10">
        <v>100000</v>
      </c>
      <c r="K25" s="10">
        <v>100000</v>
      </c>
      <c r="L25" s="10"/>
      <c r="M25" s="10"/>
      <c r="N25" s="10"/>
      <c r="O25" s="10"/>
      <c r="P25" s="22"/>
      <c r="Q25" s="10"/>
      <c r="R25" s="10"/>
      <c r="S25" s="10"/>
      <c r="T25" s="10"/>
      <c r="U25" s="10"/>
      <c r="V25" s="10"/>
      <c r="W25" s="10"/>
    </row>
    <row r="26" ht="18.75" customHeight="1" spans="1:23">
      <c r="A26" s="8" t="s">
        <v>207</v>
      </c>
      <c r="B26" s="8" t="s">
        <v>233</v>
      </c>
      <c r="C26" s="9" t="s">
        <v>232</v>
      </c>
      <c r="D26" s="8" t="s">
        <v>56</v>
      </c>
      <c r="E26" s="8" t="s">
        <v>75</v>
      </c>
      <c r="F26" s="8" t="s">
        <v>76</v>
      </c>
      <c r="G26" s="8" t="s">
        <v>215</v>
      </c>
      <c r="H26" s="8" t="s">
        <v>216</v>
      </c>
      <c r="I26" s="10">
        <v>50000</v>
      </c>
      <c r="J26" s="10">
        <v>50000</v>
      </c>
      <c r="K26" s="10">
        <v>50000</v>
      </c>
      <c r="L26" s="10"/>
      <c r="M26" s="10"/>
      <c r="N26" s="10"/>
      <c r="O26" s="10"/>
      <c r="P26" s="22"/>
      <c r="Q26" s="10"/>
      <c r="R26" s="10"/>
      <c r="S26" s="10"/>
      <c r="T26" s="10"/>
      <c r="U26" s="10"/>
      <c r="V26" s="10"/>
      <c r="W26" s="10"/>
    </row>
    <row r="27" ht="18.75" customHeight="1" spans="1:23">
      <c r="A27" s="8" t="s">
        <v>207</v>
      </c>
      <c r="B27" s="8" t="s">
        <v>233</v>
      </c>
      <c r="C27" s="9" t="s">
        <v>232</v>
      </c>
      <c r="D27" s="8" t="s">
        <v>56</v>
      </c>
      <c r="E27" s="8" t="s">
        <v>75</v>
      </c>
      <c r="F27" s="8" t="s">
        <v>76</v>
      </c>
      <c r="G27" s="8" t="s">
        <v>223</v>
      </c>
      <c r="H27" s="8" t="s">
        <v>224</v>
      </c>
      <c r="I27" s="10">
        <v>66377</v>
      </c>
      <c r="J27" s="10">
        <v>66377</v>
      </c>
      <c r="K27" s="10">
        <v>66377</v>
      </c>
      <c r="L27" s="10"/>
      <c r="M27" s="10"/>
      <c r="N27" s="10"/>
      <c r="O27" s="10"/>
      <c r="P27" s="22"/>
      <c r="Q27" s="10"/>
      <c r="R27" s="10"/>
      <c r="S27" s="10"/>
      <c r="T27" s="10"/>
      <c r="U27" s="10"/>
      <c r="V27" s="10"/>
      <c r="W27" s="10"/>
    </row>
    <row r="28" ht="18.75" customHeight="1" spans="1:23">
      <c r="A28" s="22"/>
      <c r="B28" s="22"/>
      <c r="C28" s="9" t="s">
        <v>236</v>
      </c>
      <c r="D28" s="22"/>
      <c r="E28" s="22"/>
      <c r="F28" s="22"/>
      <c r="G28" s="22"/>
      <c r="H28" s="22"/>
      <c r="I28" s="10">
        <v>100000</v>
      </c>
      <c r="J28" s="10"/>
      <c r="K28" s="10"/>
      <c r="L28" s="10"/>
      <c r="M28" s="10"/>
      <c r="N28" s="10"/>
      <c r="O28" s="10"/>
      <c r="P28" s="22"/>
      <c r="Q28" s="10"/>
      <c r="R28" s="10">
        <v>100000</v>
      </c>
      <c r="S28" s="10"/>
      <c r="T28" s="10"/>
      <c r="U28" s="10"/>
      <c r="V28" s="10"/>
      <c r="W28" s="10">
        <v>100000</v>
      </c>
    </row>
    <row r="29" ht="18.75" customHeight="1" spans="1:23">
      <c r="A29" s="8" t="s">
        <v>207</v>
      </c>
      <c r="B29" s="8" t="s">
        <v>237</v>
      </c>
      <c r="C29" s="9" t="s">
        <v>236</v>
      </c>
      <c r="D29" s="8" t="s">
        <v>56</v>
      </c>
      <c r="E29" s="8" t="s">
        <v>75</v>
      </c>
      <c r="F29" s="8" t="s">
        <v>76</v>
      </c>
      <c r="G29" s="8" t="s">
        <v>213</v>
      </c>
      <c r="H29" s="8" t="s">
        <v>214</v>
      </c>
      <c r="I29" s="10">
        <v>49800</v>
      </c>
      <c r="J29" s="10"/>
      <c r="K29" s="10"/>
      <c r="L29" s="10"/>
      <c r="M29" s="10"/>
      <c r="N29" s="10"/>
      <c r="O29" s="10"/>
      <c r="P29" s="22"/>
      <c r="Q29" s="10"/>
      <c r="R29" s="10">
        <v>49800</v>
      </c>
      <c r="S29" s="10"/>
      <c r="T29" s="10"/>
      <c r="U29" s="10"/>
      <c r="V29" s="10"/>
      <c r="W29" s="10">
        <v>49800</v>
      </c>
    </row>
    <row r="30" ht="18.75" customHeight="1" spans="1:23">
      <c r="A30" s="8" t="s">
        <v>207</v>
      </c>
      <c r="B30" s="8" t="s">
        <v>237</v>
      </c>
      <c r="C30" s="9" t="s">
        <v>236</v>
      </c>
      <c r="D30" s="8" t="s">
        <v>56</v>
      </c>
      <c r="E30" s="8" t="s">
        <v>75</v>
      </c>
      <c r="F30" s="8" t="s">
        <v>76</v>
      </c>
      <c r="G30" s="8" t="s">
        <v>215</v>
      </c>
      <c r="H30" s="8" t="s">
        <v>216</v>
      </c>
      <c r="I30" s="10">
        <v>50000</v>
      </c>
      <c r="J30" s="10"/>
      <c r="K30" s="10"/>
      <c r="L30" s="10"/>
      <c r="M30" s="10"/>
      <c r="N30" s="10"/>
      <c r="O30" s="10"/>
      <c r="P30" s="22"/>
      <c r="Q30" s="10"/>
      <c r="R30" s="10">
        <v>50000</v>
      </c>
      <c r="S30" s="10"/>
      <c r="T30" s="10"/>
      <c r="U30" s="10"/>
      <c r="V30" s="10"/>
      <c r="W30" s="10">
        <v>50000</v>
      </c>
    </row>
    <row r="31" ht="18.75" customHeight="1" spans="1:23">
      <c r="A31" s="8" t="s">
        <v>207</v>
      </c>
      <c r="B31" s="8" t="s">
        <v>237</v>
      </c>
      <c r="C31" s="9" t="s">
        <v>236</v>
      </c>
      <c r="D31" s="8" t="s">
        <v>56</v>
      </c>
      <c r="E31" s="8" t="s">
        <v>75</v>
      </c>
      <c r="F31" s="8" t="s">
        <v>76</v>
      </c>
      <c r="G31" s="8" t="s">
        <v>176</v>
      </c>
      <c r="H31" s="8" t="s">
        <v>177</v>
      </c>
      <c r="I31" s="10">
        <v>200</v>
      </c>
      <c r="J31" s="10"/>
      <c r="K31" s="10"/>
      <c r="L31" s="10"/>
      <c r="M31" s="10"/>
      <c r="N31" s="10"/>
      <c r="O31" s="10"/>
      <c r="P31" s="22"/>
      <c r="Q31" s="10"/>
      <c r="R31" s="10">
        <v>200</v>
      </c>
      <c r="S31" s="10"/>
      <c r="T31" s="10"/>
      <c r="U31" s="10"/>
      <c r="V31" s="10"/>
      <c r="W31" s="10">
        <v>200</v>
      </c>
    </row>
    <row r="32" ht="18.75" customHeight="1" spans="1:23">
      <c r="A32" s="22"/>
      <c r="B32" s="22"/>
      <c r="C32" s="9" t="s">
        <v>238</v>
      </c>
      <c r="D32" s="22"/>
      <c r="E32" s="22"/>
      <c r="F32" s="22"/>
      <c r="G32" s="22"/>
      <c r="H32" s="22"/>
      <c r="I32" s="10">
        <v>1791240</v>
      </c>
      <c r="J32" s="10">
        <v>1791240</v>
      </c>
      <c r="K32" s="10">
        <v>1791240</v>
      </c>
      <c r="L32" s="10"/>
      <c r="M32" s="10"/>
      <c r="N32" s="10"/>
      <c r="O32" s="10"/>
      <c r="P32" s="22"/>
      <c r="Q32" s="10"/>
      <c r="R32" s="10"/>
      <c r="S32" s="10"/>
      <c r="T32" s="10"/>
      <c r="U32" s="10"/>
      <c r="V32" s="10"/>
      <c r="W32" s="10"/>
    </row>
    <row r="33" ht="18.75" customHeight="1" spans="1:23">
      <c r="A33" s="8" t="s">
        <v>228</v>
      </c>
      <c r="B33" s="8" t="s">
        <v>239</v>
      </c>
      <c r="C33" s="9" t="s">
        <v>238</v>
      </c>
      <c r="D33" s="8" t="s">
        <v>56</v>
      </c>
      <c r="E33" s="8" t="s">
        <v>75</v>
      </c>
      <c r="F33" s="8" t="s">
        <v>76</v>
      </c>
      <c r="G33" s="8" t="s">
        <v>209</v>
      </c>
      <c r="H33" s="8" t="s">
        <v>210</v>
      </c>
      <c r="I33" s="10">
        <v>132840</v>
      </c>
      <c r="J33" s="10">
        <v>132840</v>
      </c>
      <c r="K33" s="10">
        <v>132840</v>
      </c>
      <c r="L33" s="10"/>
      <c r="M33" s="10"/>
      <c r="N33" s="10"/>
      <c r="O33" s="10"/>
      <c r="P33" s="22"/>
      <c r="Q33" s="10"/>
      <c r="R33" s="10"/>
      <c r="S33" s="10"/>
      <c r="T33" s="10"/>
      <c r="U33" s="10"/>
      <c r="V33" s="10"/>
      <c r="W33" s="10"/>
    </row>
    <row r="34" ht="18.75" customHeight="1" spans="1:23">
      <c r="A34" s="8" t="s">
        <v>228</v>
      </c>
      <c r="B34" s="8" t="s">
        <v>239</v>
      </c>
      <c r="C34" s="9" t="s">
        <v>238</v>
      </c>
      <c r="D34" s="8" t="s">
        <v>56</v>
      </c>
      <c r="E34" s="8" t="s">
        <v>75</v>
      </c>
      <c r="F34" s="8" t="s">
        <v>76</v>
      </c>
      <c r="G34" s="8" t="s">
        <v>240</v>
      </c>
      <c r="H34" s="8" t="s">
        <v>241</v>
      </c>
      <c r="I34" s="10">
        <v>30000</v>
      </c>
      <c r="J34" s="10">
        <v>30000</v>
      </c>
      <c r="K34" s="10">
        <v>30000</v>
      </c>
      <c r="L34" s="10"/>
      <c r="M34" s="10"/>
      <c r="N34" s="10"/>
      <c r="O34" s="10"/>
      <c r="P34" s="22"/>
      <c r="Q34" s="10"/>
      <c r="R34" s="10"/>
      <c r="S34" s="10"/>
      <c r="T34" s="10"/>
      <c r="U34" s="10"/>
      <c r="V34" s="10"/>
      <c r="W34" s="10"/>
    </row>
    <row r="35" ht="18.75" customHeight="1" spans="1:23">
      <c r="A35" s="8" t="s">
        <v>228</v>
      </c>
      <c r="B35" s="8" t="s">
        <v>239</v>
      </c>
      <c r="C35" s="9" t="s">
        <v>238</v>
      </c>
      <c r="D35" s="8" t="s">
        <v>56</v>
      </c>
      <c r="E35" s="8" t="s">
        <v>75</v>
      </c>
      <c r="F35" s="8" t="s">
        <v>76</v>
      </c>
      <c r="G35" s="8" t="s">
        <v>242</v>
      </c>
      <c r="H35" s="8" t="s">
        <v>243</v>
      </c>
      <c r="I35" s="10">
        <v>190000</v>
      </c>
      <c r="J35" s="10">
        <v>190000</v>
      </c>
      <c r="K35" s="10">
        <v>190000</v>
      </c>
      <c r="L35" s="10"/>
      <c r="M35" s="10"/>
      <c r="N35" s="10"/>
      <c r="O35" s="10"/>
      <c r="P35" s="22"/>
      <c r="Q35" s="10"/>
      <c r="R35" s="10"/>
      <c r="S35" s="10"/>
      <c r="T35" s="10"/>
      <c r="U35" s="10"/>
      <c r="V35" s="10"/>
      <c r="W35" s="10"/>
    </row>
    <row r="36" ht="18.75" customHeight="1" spans="1:23">
      <c r="A36" s="8" t="s">
        <v>228</v>
      </c>
      <c r="B36" s="8" t="s">
        <v>239</v>
      </c>
      <c r="C36" s="9" t="s">
        <v>238</v>
      </c>
      <c r="D36" s="8" t="s">
        <v>56</v>
      </c>
      <c r="E36" s="8" t="s">
        <v>75</v>
      </c>
      <c r="F36" s="8" t="s">
        <v>76</v>
      </c>
      <c r="G36" s="8" t="s">
        <v>244</v>
      </c>
      <c r="H36" s="8" t="s">
        <v>245</v>
      </c>
      <c r="I36" s="10">
        <v>350000</v>
      </c>
      <c r="J36" s="10">
        <v>350000</v>
      </c>
      <c r="K36" s="10">
        <v>350000</v>
      </c>
      <c r="L36" s="10"/>
      <c r="M36" s="10"/>
      <c r="N36" s="10"/>
      <c r="O36" s="10"/>
      <c r="P36" s="22"/>
      <c r="Q36" s="10"/>
      <c r="R36" s="10"/>
      <c r="S36" s="10"/>
      <c r="T36" s="10"/>
      <c r="U36" s="10"/>
      <c r="V36" s="10"/>
      <c r="W36" s="10"/>
    </row>
    <row r="37" ht="18.75" customHeight="1" spans="1:23">
      <c r="A37" s="8" t="s">
        <v>228</v>
      </c>
      <c r="B37" s="8" t="s">
        <v>239</v>
      </c>
      <c r="C37" s="9" t="s">
        <v>238</v>
      </c>
      <c r="D37" s="8" t="s">
        <v>56</v>
      </c>
      <c r="E37" s="8" t="s">
        <v>75</v>
      </c>
      <c r="F37" s="8" t="s">
        <v>76</v>
      </c>
      <c r="G37" s="8" t="s">
        <v>246</v>
      </c>
      <c r="H37" s="8" t="s">
        <v>247</v>
      </c>
      <c r="I37" s="10">
        <v>65100</v>
      </c>
      <c r="J37" s="10">
        <v>65100</v>
      </c>
      <c r="K37" s="10">
        <v>65100</v>
      </c>
      <c r="L37" s="10"/>
      <c r="M37" s="10"/>
      <c r="N37" s="10"/>
      <c r="O37" s="10"/>
      <c r="P37" s="22"/>
      <c r="Q37" s="10"/>
      <c r="R37" s="10"/>
      <c r="S37" s="10"/>
      <c r="T37" s="10"/>
      <c r="U37" s="10"/>
      <c r="V37" s="10"/>
      <c r="W37" s="10"/>
    </row>
    <row r="38" ht="18.75" customHeight="1" spans="1:23">
      <c r="A38" s="8" t="s">
        <v>228</v>
      </c>
      <c r="B38" s="8" t="s">
        <v>239</v>
      </c>
      <c r="C38" s="9" t="s">
        <v>238</v>
      </c>
      <c r="D38" s="8" t="s">
        <v>56</v>
      </c>
      <c r="E38" s="8" t="s">
        <v>75</v>
      </c>
      <c r="F38" s="8" t="s">
        <v>76</v>
      </c>
      <c r="G38" s="8" t="s">
        <v>211</v>
      </c>
      <c r="H38" s="8" t="s">
        <v>212</v>
      </c>
      <c r="I38" s="10">
        <v>100000</v>
      </c>
      <c r="J38" s="10">
        <v>100000</v>
      </c>
      <c r="K38" s="10">
        <v>100000</v>
      </c>
      <c r="L38" s="10"/>
      <c r="M38" s="10"/>
      <c r="N38" s="10"/>
      <c r="O38" s="10"/>
      <c r="P38" s="22"/>
      <c r="Q38" s="10"/>
      <c r="R38" s="10"/>
      <c r="S38" s="10"/>
      <c r="T38" s="10"/>
      <c r="U38" s="10"/>
      <c r="V38" s="10"/>
      <c r="W38" s="10"/>
    </row>
    <row r="39" ht="18.75" customHeight="1" spans="1:23">
      <c r="A39" s="8" t="s">
        <v>228</v>
      </c>
      <c r="B39" s="8" t="s">
        <v>239</v>
      </c>
      <c r="C39" s="9" t="s">
        <v>238</v>
      </c>
      <c r="D39" s="8" t="s">
        <v>56</v>
      </c>
      <c r="E39" s="8" t="s">
        <v>75</v>
      </c>
      <c r="F39" s="8" t="s">
        <v>76</v>
      </c>
      <c r="G39" s="8" t="s">
        <v>213</v>
      </c>
      <c r="H39" s="8" t="s">
        <v>214</v>
      </c>
      <c r="I39" s="10">
        <v>160000</v>
      </c>
      <c r="J39" s="10">
        <v>160000</v>
      </c>
      <c r="K39" s="10">
        <v>160000</v>
      </c>
      <c r="L39" s="10"/>
      <c r="M39" s="10"/>
      <c r="N39" s="10"/>
      <c r="O39" s="10"/>
      <c r="P39" s="22"/>
      <c r="Q39" s="10"/>
      <c r="R39" s="10"/>
      <c r="S39" s="10"/>
      <c r="T39" s="10"/>
      <c r="U39" s="10"/>
      <c r="V39" s="10"/>
      <c r="W39" s="10"/>
    </row>
    <row r="40" ht="18.75" customHeight="1" spans="1:23">
      <c r="A40" s="8" t="s">
        <v>228</v>
      </c>
      <c r="B40" s="8" t="s">
        <v>239</v>
      </c>
      <c r="C40" s="9" t="s">
        <v>238</v>
      </c>
      <c r="D40" s="8" t="s">
        <v>56</v>
      </c>
      <c r="E40" s="8" t="s">
        <v>75</v>
      </c>
      <c r="F40" s="8" t="s">
        <v>76</v>
      </c>
      <c r="G40" s="8" t="s">
        <v>248</v>
      </c>
      <c r="H40" s="8" t="s">
        <v>249</v>
      </c>
      <c r="I40" s="10">
        <v>200000</v>
      </c>
      <c r="J40" s="10">
        <v>200000</v>
      </c>
      <c r="K40" s="10">
        <v>200000</v>
      </c>
      <c r="L40" s="10"/>
      <c r="M40" s="10"/>
      <c r="N40" s="10"/>
      <c r="O40" s="10"/>
      <c r="P40" s="22"/>
      <c r="Q40" s="10"/>
      <c r="R40" s="10"/>
      <c r="S40" s="10"/>
      <c r="T40" s="10"/>
      <c r="U40" s="10"/>
      <c r="V40" s="10"/>
      <c r="W40" s="10"/>
    </row>
    <row r="41" ht="18.75" customHeight="1" spans="1:23">
      <c r="A41" s="8" t="s">
        <v>228</v>
      </c>
      <c r="B41" s="8" t="s">
        <v>239</v>
      </c>
      <c r="C41" s="9" t="s">
        <v>238</v>
      </c>
      <c r="D41" s="8" t="s">
        <v>56</v>
      </c>
      <c r="E41" s="8" t="s">
        <v>75</v>
      </c>
      <c r="F41" s="8" t="s">
        <v>76</v>
      </c>
      <c r="G41" s="8" t="s">
        <v>250</v>
      </c>
      <c r="H41" s="8" t="s">
        <v>130</v>
      </c>
      <c r="I41" s="10">
        <v>19400</v>
      </c>
      <c r="J41" s="10">
        <v>19400</v>
      </c>
      <c r="K41" s="10">
        <v>19400</v>
      </c>
      <c r="L41" s="10"/>
      <c r="M41" s="10"/>
      <c r="N41" s="10"/>
      <c r="O41" s="10"/>
      <c r="P41" s="22"/>
      <c r="Q41" s="10"/>
      <c r="R41" s="10"/>
      <c r="S41" s="10"/>
      <c r="T41" s="10"/>
      <c r="U41" s="10"/>
      <c r="V41" s="10"/>
      <c r="W41" s="10"/>
    </row>
    <row r="42" ht="18.75" customHeight="1" spans="1:23">
      <c r="A42" s="8" t="s">
        <v>228</v>
      </c>
      <c r="B42" s="8" t="s">
        <v>239</v>
      </c>
      <c r="C42" s="9" t="s">
        <v>238</v>
      </c>
      <c r="D42" s="8" t="s">
        <v>56</v>
      </c>
      <c r="E42" s="8" t="s">
        <v>75</v>
      </c>
      <c r="F42" s="8" t="s">
        <v>76</v>
      </c>
      <c r="G42" s="8" t="s">
        <v>215</v>
      </c>
      <c r="H42" s="8" t="s">
        <v>216</v>
      </c>
      <c r="I42" s="10">
        <v>120000</v>
      </c>
      <c r="J42" s="10">
        <v>120000</v>
      </c>
      <c r="K42" s="10">
        <v>120000</v>
      </c>
      <c r="L42" s="10"/>
      <c r="M42" s="10"/>
      <c r="N42" s="10"/>
      <c r="O42" s="10"/>
      <c r="P42" s="22"/>
      <c r="Q42" s="10"/>
      <c r="R42" s="10"/>
      <c r="S42" s="10"/>
      <c r="T42" s="10"/>
      <c r="U42" s="10"/>
      <c r="V42" s="10"/>
      <c r="W42" s="10"/>
    </row>
    <row r="43" ht="18.75" customHeight="1" spans="1:23">
      <c r="A43" s="8" t="s">
        <v>228</v>
      </c>
      <c r="B43" s="8" t="s">
        <v>239</v>
      </c>
      <c r="C43" s="9" t="s">
        <v>238</v>
      </c>
      <c r="D43" s="8" t="s">
        <v>56</v>
      </c>
      <c r="E43" s="8" t="s">
        <v>75</v>
      </c>
      <c r="F43" s="8" t="s">
        <v>76</v>
      </c>
      <c r="G43" s="8" t="s">
        <v>217</v>
      </c>
      <c r="H43" s="8" t="s">
        <v>218</v>
      </c>
      <c r="I43" s="10">
        <v>20000</v>
      </c>
      <c r="J43" s="10">
        <v>20000</v>
      </c>
      <c r="K43" s="10">
        <v>20000</v>
      </c>
      <c r="L43" s="10"/>
      <c r="M43" s="10"/>
      <c r="N43" s="10"/>
      <c r="O43" s="10"/>
      <c r="P43" s="22"/>
      <c r="Q43" s="10"/>
      <c r="R43" s="10"/>
      <c r="S43" s="10"/>
      <c r="T43" s="10"/>
      <c r="U43" s="10"/>
      <c r="V43" s="10"/>
      <c r="W43" s="10"/>
    </row>
    <row r="44" ht="18.75" customHeight="1" spans="1:23">
      <c r="A44" s="8" t="s">
        <v>228</v>
      </c>
      <c r="B44" s="8" t="s">
        <v>239</v>
      </c>
      <c r="C44" s="9" t="s">
        <v>238</v>
      </c>
      <c r="D44" s="8" t="s">
        <v>56</v>
      </c>
      <c r="E44" s="8" t="s">
        <v>75</v>
      </c>
      <c r="F44" s="8" t="s">
        <v>76</v>
      </c>
      <c r="G44" s="8" t="s">
        <v>219</v>
      </c>
      <c r="H44" s="8" t="s">
        <v>220</v>
      </c>
      <c r="I44" s="10">
        <v>10000</v>
      </c>
      <c r="J44" s="10">
        <v>10000</v>
      </c>
      <c r="K44" s="10">
        <v>10000</v>
      </c>
      <c r="L44" s="10"/>
      <c r="M44" s="10"/>
      <c r="N44" s="10"/>
      <c r="O44" s="10"/>
      <c r="P44" s="22"/>
      <c r="Q44" s="10"/>
      <c r="R44" s="10"/>
      <c r="S44" s="10"/>
      <c r="T44" s="10"/>
      <c r="U44" s="10"/>
      <c r="V44" s="10"/>
      <c r="W44" s="10"/>
    </row>
    <row r="45" ht="18.75" customHeight="1" spans="1:23">
      <c r="A45" s="8" t="s">
        <v>228</v>
      </c>
      <c r="B45" s="8" t="s">
        <v>239</v>
      </c>
      <c r="C45" s="9" t="s">
        <v>238</v>
      </c>
      <c r="D45" s="8" t="s">
        <v>56</v>
      </c>
      <c r="E45" s="8" t="s">
        <v>75</v>
      </c>
      <c r="F45" s="8" t="s">
        <v>76</v>
      </c>
      <c r="G45" s="8" t="s">
        <v>251</v>
      </c>
      <c r="H45" s="8" t="s">
        <v>252</v>
      </c>
      <c r="I45" s="10">
        <v>1000</v>
      </c>
      <c r="J45" s="10">
        <v>1000</v>
      </c>
      <c r="K45" s="10">
        <v>1000</v>
      </c>
      <c r="L45" s="10"/>
      <c r="M45" s="10"/>
      <c r="N45" s="10"/>
      <c r="O45" s="10"/>
      <c r="P45" s="22"/>
      <c r="Q45" s="10"/>
      <c r="R45" s="10"/>
      <c r="S45" s="10"/>
      <c r="T45" s="10"/>
      <c r="U45" s="10"/>
      <c r="V45" s="10"/>
      <c r="W45" s="10"/>
    </row>
    <row r="46" ht="18.75" customHeight="1" spans="1:23">
      <c r="A46" s="8" t="s">
        <v>228</v>
      </c>
      <c r="B46" s="8" t="s">
        <v>239</v>
      </c>
      <c r="C46" s="9" t="s">
        <v>238</v>
      </c>
      <c r="D46" s="8" t="s">
        <v>56</v>
      </c>
      <c r="E46" s="8" t="s">
        <v>75</v>
      </c>
      <c r="F46" s="8" t="s">
        <v>76</v>
      </c>
      <c r="G46" s="8" t="s">
        <v>176</v>
      </c>
      <c r="H46" s="8" t="s">
        <v>177</v>
      </c>
      <c r="I46" s="10">
        <v>31900</v>
      </c>
      <c r="J46" s="10">
        <v>31900</v>
      </c>
      <c r="K46" s="10">
        <v>31900</v>
      </c>
      <c r="L46" s="10"/>
      <c r="M46" s="10"/>
      <c r="N46" s="10"/>
      <c r="O46" s="10"/>
      <c r="P46" s="22"/>
      <c r="Q46" s="10"/>
      <c r="R46" s="10"/>
      <c r="S46" s="10"/>
      <c r="T46" s="10"/>
      <c r="U46" s="10"/>
      <c r="V46" s="10"/>
      <c r="W46" s="10"/>
    </row>
    <row r="47" ht="18.75" customHeight="1" spans="1:23">
      <c r="A47" s="8" t="s">
        <v>228</v>
      </c>
      <c r="B47" s="8" t="s">
        <v>239</v>
      </c>
      <c r="C47" s="9" t="s">
        <v>238</v>
      </c>
      <c r="D47" s="8" t="s">
        <v>56</v>
      </c>
      <c r="E47" s="8" t="s">
        <v>75</v>
      </c>
      <c r="F47" s="8" t="s">
        <v>76</v>
      </c>
      <c r="G47" s="8" t="s">
        <v>253</v>
      </c>
      <c r="H47" s="8" t="s">
        <v>254</v>
      </c>
      <c r="I47" s="10">
        <v>166000</v>
      </c>
      <c r="J47" s="10">
        <v>166000</v>
      </c>
      <c r="K47" s="10">
        <v>166000</v>
      </c>
      <c r="L47" s="10"/>
      <c r="M47" s="10"/>
      <c r="N47" s="10"/>
      <c r="O47" s="10"/>
      <c r="P47" s="22"/>
      <c r="Q47" s="10"/>
      <c r="R47" s="10"/>
      <c r="S47" s="10"/>
      <c r="T47" s="10"/>
      <c r="U47" s="10"/>
      <c r="V47" s="10"/>
      <c r="W47" s="10"/>
    </row>
    <row r="48" ht="18.75" customHeight="1" spans="1:23">
      <c r="A48" s="8" t="s">
        <v>228</v>
      </c>
      <c r="B48" s="8" t="s">
        <v>239</v>
      </c>
      <c r="C48" s="9" t="s">
        <v>238</v>
      </c>
      <c r="D48" s="8" t="s">
        <v>56</v>
      </c>
      <c r="E48" s="8" t="s">
        <v>75</v>
      </c>
      <c r="F48" s="8" t="s">
        <v>76</v>
      </c>
      <c r="G48" s="8" t="s">
        <v>221</v>
      </c>
      <c r="H48" s="8" t="s">
        <v>222</v>
      </c>
      <c r="I48" s="10">
        <v>195000</v>
      </c>
      <c r="J48" s="10">
        <v>195000</v>
      </c>
      <c r="K48" s="10">
        <v>195000</v>
      </c>
      <c r="L48" s="10"/>
      <c r="M48" s="10"/>
      <c r="N48" s="10"/>
      <c r="O48" s="10"/>
      <c r="P48" s="22"/>
      <c r="Q48" s="10"/>
      <c r="R48" s="10"/>
      <c r="S48" s="10"/>
      <c r="T48" s="10"/>
      <c r="U48" s="10"/>
      <c r="V48" s="10"/>
      <c r="W48" s="10"/>
    </row>
    <row r="49" ht="18.75" customHeight="1" spans="1:23">
      <c r="A49" s="11" t="s">
        <v>32</v>
      </c>
      <c r="B49" s="11"/>
      <c r="C49" s="11"/>
      <c r="D49" s="11"/>
      <c r="E49" s="11"/>
      <c r="F49" s="11"/>
      <c r="G49" s="11"/>
      <c r="H49" s="11"/>
      <c r="I49" s="10">
        <v>3556380</v>
      </c>
      <c r="J49" s="10">
        <v>2031740</v>
      </c>
      <c r="K49" s="10">
        <v>2031740</v>
      </c>
      <c r="L49" s="10"/>
      <c r="M49" s="10"/>
      <c r="N49" s="10"/>
      <c r="O49" s="10"/>
      <c r="P49" s="10"/>
      <c r="Q49" s="10">
        <v>1424640</v>
      </c>
      <c r="R49" s="10">
        <v>100000</v>
      </c>
      <c r="S49" s="10"/>
      <c r="T49" s="10"/>
      <c r="U49" s="10"/>
      <c r="V49" s="10"/>
      <c r="W49" s="10">
        <v>100000</v>
      </c>
    </row>
  </sheetData>
  <mergeCells count="28">
    <mergeCell ref="A2:W2"/>
    <mergeCell ref="A3:H3"/>
    <mergeCell ref="J4:M4"/>
    <mergeCell ref="N4:P4"/>
    <mergeCell ref="R4:W4"/>
    <mergeCell ref="A49:H4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38"/>
  <sheetViews>
    <sheetView showZeros="0" topLeftCell="A27" workbookViewId="0">
      <selection activeCell="C30" sqref="C30"/>
    </sheetView>
  </sheetViews>
  <sheetFormatPr defaultColWidth="8.84955752212389" defaultRowHeight="15" customHeight="1"/>
  <cols>
    <col min="1" max="1" width="44.4159292035398" customWidth="1"/>
    <col min="2" max="2" width="41.5486725663717" customWidth="1"/>
    <col min="3" max="4" width="13.8407079646018" customWidth="1"/>
    <col min="5" max="5" width="26.8407079646018" customWidth="1"/>
    <col min="6" max="8" width="10" customWidth="1"/>
    <col min="9" max="9" width="13.6991150442478" customWidth="1"/>
    <col min="10" max="10" width="27.9823008849558" customWidth="1"/>
  </cols>
  <sheetData>
    <row r="1" customHeight="1" spans="1:10">
      <c r="A1" s="19" t="s">
        <v>255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29" t="s">
        <v>256</v>
      </c>
      <c r="B2" s="29"/>
      <c r="C2" s="29"/>
      <c r="D2" s="29"/>
      <c r="E2" s="29"/>
      <c r="F2" s="29"/>
      <c r="G2" s="29"/>
      <c r="H2" s="29"/>
      <c r="I2" s="29"/>
      <c r="J2" s="29"/>
    </row>
    <row r="3" ht="20.25" customHeight="1" spans="1:10">
      <c r="A3" s="18" t="str">
        <f>"单位名称："&amp;"玉溪市江川区第二中学"</f>
        <v>单位名称：玉溪市江川区第二中学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30" t="s">
        <v>257</v>
      </c>
      <c r="B4" s="30" t="s">
        <v>258</v>
      </c>
      <c r="C4" s="30" t="s">
        <v>259</v>
      </c>
      <c r="D4" s="30" t="s">
        <v>260</v>
      </c>
      <c r="E4" s="30" t="s">
        <v>261</v>
      </c>
      <c r="F4" s="30" t="s">
        <v>262</v>
      </c>
      <c r="G4" s="30" t="s">
        <v>263</v>
      </c>
      <c r="H4" s="30" t="s">
        <v>264</v>
      </c>
      <c r="I4" s="30" t="s">
        <v>265</v>
      </c>
      <c r="J4" s="30" t="s">
        <v>266</v>
      </c>
    </row>
    <row r="5" ht="46.5" customHeight="1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ht="20.25" customHeight="1" spans="1:10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</row>
    <row r="7" ht="20.25" customHeight="1" spans="1:10">
      <c r="A7" s="22" t="s">
        <v>56</v>
      </c>
      <c r="B7" s="22"/>
      <c r="C7" s="22"/>
      <c r="E7" s="36"/>
      <c r="F7" s="36"/>
      <c r="G7" s="36"/>
      <c r="H7" s="36"/>
      <c r="I7" s="36"/>
      <c r="J7" s="36"/>
    </row>
    <row r="8" ht="45" spans="1:10">
      <c r="A8" s="47" t="s">
        <v>206</v>
      </c>
      <c r="B8" s="22" t="s">
        <v>267</v>
      </c>
      <c r="C8" s="23"/>
      <c r="D8" s="23"/>
      <c r="E8" s="36"/>
      <c r="F8" s="36"/>
      <c r="G8" s="36"/>
      <c r="H8" s="36"/>
      <c r="I8" s="36"/>
      <c r="J8" s="36"/>
    </row>
    <row r="9" ht="20.25" customHeight="1" spans="1:10">
      <c r="A9" s="22"/>
      <c r="B9" s="22"/>
      <c r="C9" s="22" t="s">
        <v>268</v>
      </c>
      <c r="D9" s="48" t="s">
        <v>269</v>
      </c>
      <c r="E9" s="49" t="s">
        <v>270</v>
      </c>
      <c r="F9" s="37" t="s">
        <v>271</v>
      </c>
      <c r="G9" s="23" t="s">
        <v>70</v>
      </c>
      <c r="H9" s="37" t="s">
        <v>272</v>
      </c>
      <c r="I9" s="37" t="s">
        <v>273</v>
      </c>
      <c r="J9" s="49" t="s">
        <v>274</v>
      </c>
    </row>
    <row r="10" ht="20.25" customHeight="1" spans="1:10">
      <c r="A10" s="22"/>
      <c r="B10" s="22"/>
      <c r="C10" s="22" t="s">
        <v>268</v>
      </c>
      <c r="D10" s="48" t="s">
        <v>275</v>
      </c>
      <c r="E10" s="49" t="s">
        <v>276</v>
      </c>
      <c r="F10" s="37" t="s">
        <v>271</v>
      </c>
      <c r="G10" s="23" t="s">
        <v>277</v>
      </c>
      <c r="H10" s="37" t="s">
        <v>278</v>
      </c>
      <c r="I10" s="37" t="s">
        <v>273</v>
      </c>
      <c r="J10" s="49" t="s">
        <v>274</v>
      </c>
    </row>
    <row r="11" ht="20.25" customHeight="1" spans="1:10">
      <c r="A11" s="22"/>
      <c r="B11" s="22"/>
      <c r="C11" s="22" t="s">
        <v>268</v>
      </c>
      <c r="D11" s="48" t="s">
        <v>279</v>
      </c>
      <c r="E11" s="49" t="s">
        <v>280</v>
      </c>
      <c r="F11" s="37" t="s">
        <v>271</v>
      </c>
      <c r="G11" s="23" t="s">
        <v>281</v>
      </c>
      <c r="H11" s="37" t="s">
        <v>282</v>
      </c>
      <c r="I11" s="37" t="s">
        <v>273</v>
      </c>
      <c r="J11" s="49" t="s">
        <v>274</v>
      </c>
    </row>
    <row r="12" ht="20.25" customHeight="1" spans="1:10">
      <c r="A12" s="22"/>
      <c r="B12" s="22"/>
      <c r="C12" s="22" t="s">
        <v>283</v>
      </c>
      <c r="D12" s="48" t="s">
        <v>284</v>
      </c>
      <c r="E12" s="49" t="s">
        <v>285</v>
      </c>
      <c r="F12" s="37" t="s">
        <v>286</v>
      </c>
      <c r="G12" s="23" t="s">
        <v>287</v>
      </c>
      <c r="H12" s="37" t="s">
        <v>278</v>
      </c>
      <c r="I12" s="37" t="s">
        <v>273</v>
      </c>
      <c r="J12" s="49" t="s">
        <v>288</v>
      </c>
    </row>
    <row r="13" ht="20.25" customHeight="1" spans="1:10">
      <c r="A13" s="22"/>
      <c r="B13" s="22"/>
      <c r="C13" s="22" t="s">
        <v>289</v>
      </c>
      <c r="D13" s="48" t="s">
        <v>290</v>
      </c>
      <c r="E13" s="49" t="s">
        <v>291</v>
      </c>
      <c r="F13" s="37" t="s">
        <v>271</v>
      </c>
      <c r="G13" s="23" t="s">
        <v>277</v>
      </c>
      <c r="H13" s="37" t="s">
        <v>278</v>
      </c>
      <c r="I13" s="37" t="s">
        <v>273</v>
      </c>
      <c r="J13" s="49" t="s">
        <v>292</v>
      </c>
    </row>
    <row r="14" ht="78.75" spans="1:10">
      <c r="A14" s="47" t="s">
        <v>227</v>
      </c>
      <c r="B14" s="22" t="s">
        <v>293</v>
      </c>
      <c r="C14" s="22"/>
      <c r="D14" s="22"/>
      <c r="E14" s="22"/>
      <c r="F14" s="22"/>
      <c r="G14" s="22"/>
      <c r="H14" s="22"/>
      <c r="I14" s="22"/>
      <c r="J14" s="22"/>
    </row>
    <row r="15" ht="20.25" customHeight="1" spans="1:10">
      <c r="A15" s="22"/>
      <c r="B15" s="22"/>
      <c r="C15" s="22" t="s">
        <v>268</v>
      </c>
      <c r="D15" s="48" t="s">
        <v>269</v>
      </c>
      <c r="E15" s="49" t="s">
        <v>294</v>
      </c>
      <c r="F15" s="37" t="s">
        <v>286</v>
      </c>
      <c r="G15" s="23" t="s">
        <v>295</v>
      </c>
      <c r="H15" s="37" t="s">
        <v>278</v>
      </c>
      <c r="I15" s="37" t="s">
        <v>273</v>
      </c>
      <c r="J15" s="49" t="s">
        <v>296</v>
      </c>
    </row>
    <row r="16" ht="20.25" customHeight="1" spans="1:10">
      <c r="A16" s="22"/>
      <c r="B16" s="22"/>
      <c r="C16" s="22" t="s">
        <v>268</v>
      </c>
      <c r="D16" s="48" t="s">
        <v>275</v>
      </c>
      <c r="E16" s="49" t="s">
        <v>297</v>
      </c>
      <c r="F16" s="37" t="s">
        <v>286</v>
      </c>
      <c r="G16" s="23" t="s">
        <v>295</v>
      </c>
      <c r="H16" s="37" t="s">
        <v>278</v>
      </c>
      <c r="I16" s="37" t="s">
        <v>273</v>
      </c>
      <c r="J16" s="49" t="s">
        <v>298</v>
      </c>
    </row>
    <row r="17" ht="20.25" customHeight="1" spans="1:10">
      <c r="A17" s="22"/>
      <c r="B17" s="22"/>
      <c r="C17" s="22" t="s">
        <v>268</v>
      </c>
      <c r="D17" s="48" t="s">
        <v>279</v>
      </c>
      <c r="E17" s="49" t="s">
        <v>299</v>
      </c>
      <c r="F17" s="37" t="s">
        <v>271</v>
      </c>
      <c r="G17" s="23" t="s">
        <v>300</v>
      </c>
      <c r="H17" s="37" t="s">
        <v>278</v>
      </c>
      <c r="I17" s="37" t="s">
        <v>273</v>
      </c>
      <c r="J17" s="49" t="s">
        <v>301</v>
      </c>
    </row>
    <row r="18" ht="20.25" customHeight="1" spans="1:10">
      <c r="A18" s="22"/>
      <c r="B18" s="22"/>
      <c r="C18" s="22" t="s">
        <v>283</v>
      </c>
      <c r="D18" s="48" t="s">
        <v>302</v>
      </c>
      <c r="E18" s="49" t="s">
        <v>303</v>
      </c>
      <c r="F18" s="37" t="s">
        <v>286</v>
      </c>
      <c r="G18" s="23" t="s">
        <v>295</v>
      </c>
      <c r="H18" s="37" t="s">
        <v>278</v>
      </c>
      <c r="I18" s="37" t="s">
        <v>273</v>
      </c>
      <c r="J18" s="49" t="s">
        <v>304</v>
      </c>
    </row>
    <row r="19" ht="20.25" customHeight="1" spans="1:10">
      <c r="A19" s="22"/>
      <c r="B19" s="22"/>
      <c r="C19" s="22" t="s">
        <v>289</v>
      </c>
      <c r="D19" s="48" t="s">
        <v>290</v>
      </c>
      <c r="E19" s="49" t="s">
        <v>305</v>
      </c>
      <c r="F19" s="37" t="s">
        <v>271</v>
      </c>
      <c r="G19" s="23" t="s">
        <v>306</v>
      </c>
      <c r="H19" s="37" t="s">
        <v>278</v>
      </c>
      <c r="I19" s="37" t="s">
        <v>273</v>
      </c>
      <c r="J19" s="49" t="s">
        <v>307</v>
      </c>
    </row>
    <row r="20" ht="33.75" spans="1:10">
      <c r="A20" s="47" t="s">
        <v>232</v>
      </c>
      <c r="B20" s="22" t="s">
        <v>308</v>
      </c>
      <c r="C20" s="22"/>
      <c r="D20" s="22"/>
      <c r="E20" s="22"/>
      <c r="F20" s="22"/>
      <c r="G20" s="22"/>
      <c r="H20" s="22"/>
      <c r="I20" s="22"/>
      <c r="J20" s="22"/>
    </row>
    <row r="21" ht="20.25" customHeight="1" spans="1:10">
      <c r="A21" s="22"/>
      <c r="B21" s="22"/>
      <c r="C21" s="22" t="s">
        <v>268</v>
      </c>
      <c r="D21" s="48" t="s">
        <v>269</v>
      </c>
      <c r="E21" s="49" t="s">
        <v>309</v>
      </c>
      <c r="F21" s="37" t="s">
        <v>286</v>
      </c>
      <c r="G21" s="23" t="s">
        <v>295</v>
      </c>
      <c r="H21" s="37" t="s">
        <v>278</v>
      </c>
      <c r="I21" s="37" t="s">
        <v>273</v>
      </c>
      <c r="J21" s="49" t="s">
        <v>310</v>
      </c>
    </row>
    <row r="22" ht="20.25" customHeight="1" spans="1:10">
      <c r="A22" s="22"/>
      <c r="B22" s="22"/>
      <c r="C22" s="22" t="s">
        <v>268</v>
      </c>
      <c r="D22" s="48" t="s">
        <v>275</v>
      </c>
      <c r="E22" s="49" t="s">
        <v>311</v>
      </c>
      <c r="F22" s="37" t="s">
        <v>286</v>
      </c>
      <c r="G22" s="23" t="s">
        <v>295</v>
      </c>
      <c r="H22" s="37" t="s">
        <v>278</v>
      </c>
      <c r="I22" s="37" t="s">
        <v>273</v>
      </c>
      <c r="J22" s="49" t="s">
        <v>312</v>
      </c>
    </row>
    <row r="23" ht="20.25" customHeight="1" spans="1:10">
      <c r="A23" s="22"/>
      <c r="B23" s="22"/>
      <c r="C23" s="22" t="s">
        <v>268</v>
      </c>
      <c r="D23" s="48" t="s">
        <v>279</v>
      </c>
      <c r="E23" s="49" t="s">
        <v>313</v>
      </c>
      <c r="F23" s="37" t="s">
        <v>286</v>
      </c>
      <c r="G23" s="23" t="s">
        <v>295</v>
      </c>
      <c r="H23" s="37" t="s">
        <v>278</v>
      </c>
      <c r="I23" s="37" t="s">
        <v>273</v>
      </c>
      <c r="J23" s="49" t="s">
        <v>314</v>
      </c>
    </row>
    <row r="24" ht="20.25" customHeight="1" spans="1:10">
      <c r="A24" s="22"/>
      <c r="B24" s="22"/>
      <c r="C24" s="22" t="s">
        <v>283</v>
      </c>
      <c r="D24" s="48" t="s">
        <v>284</v>
      </c>
      <c r="E24" s="49" t="s">
        <v>315</v>
      </c>
      <c r="F24" s="37" t="s">
        <v>271</v>
      </c>
      <c r="G24" s="23" t="s">
        <v>50</v>
      </c>
      <c r="H24" s="37" t="s">
        <v>316</v>
      </c>
      <c r="I24" s="37" t="s">
        <v>273</v>
      </c>
      <c r="J24" s="49" t="s">
        <v>317</v>
      </c>
    </row>
    <row r="25" ht="20.25" customHeight="1" spans="1:10">
      <c r="A25" s="22"/>
      <c r="B25" s="22"/>
      <c r="C25" s="22" t="s">
        <v>289</v>
      </c>
      <c r="D25" s="48" t="s">
        <v>290</v>
      </c>
      <c r="E25" s="49" t="s">
        <v>318</v>
      </c>
      <c r="F25" s="37" t="s">
        <v>271</v>
      </c>
      <c r="G25" s="23" t="s">
        <v>277</v>
      </c>
      <c r="H25" s="37" t="s">
        <v>278</v>
      </c>
      <c r="I25" s="37" t="s">
        <v>273</v>
      </c>
      <c r="J25" s="49" t="s">
        <v>319</v>
      </c>
    </row>
    <row r="26" ht="33.75" spans="1:10">
      <c r="A26" s="47" t="s">
        <v>236</v>
      </c>
      <c r="B26" s="22" t="s">
        <v>320</v>
      </c>
      <c r="C26" s="22"/>
      <c r="D26" s="22"/>
      <c r="E26" s="22"/>
      <c r="F26" s="22"/>
      <c r="G26" s="22"/>
      <c r="H26" s="22"/>
      <c r="I26" s="22"/>
      <c r="J26" s="22"/>
    </row>
    <row r="27" ht="20.25" customHeight="1" spans="1:10">
      <c r="A27" s="22"/>
      <c r="B27" s="22"/>
      <c r="C27" s="22" t="s">
        <v>268</v>
      </c>
      <c r="D27" s="48" t="s">
        <v>269</v>
      </c>
      <c r="E27" s="49" t="s">
        <v>321</v>
      </c>
      <c r="F27" s="37" t="s">
        <v>286</v>
      </c>
      <c r="G27" s="23" t="s">
        <v>295</v>
      </c>
      <c r="H27" s="37" t="s">
        <v>278</v>
      </c>
      <c r="I27" s="37" t="s">
        <v>273</v>
      </c>
      <c r="J27" s="49" t="s">
        <v>274</v>
      </c>
    </row>
    <row r="28" ht="20.25" customHeight="1" spans="1:10">
      <c r="A28" s="22"/>
      <c r="B28" s="22"/>
      <c r="C28" s="22" t="s">
        <v>268</v>
      </c>
      <c r="D28" s="48" t="s">
        <v>275</v>
      </c>
      <c r="E28" s="49" t="s">
        <v>311</v>
      </c>
      <c r="F28" s="37" t="s">
        <v>286</v>
      </c>
      <c r="G28" s="23" t="s">
        <v>295</v>
      </c>
      <c r="H28" s="37" t="s">
        <v>278</v>
      </c>
      <c r="I28" s="37" t="s">
        <v>273</v>
      </c>
      <c r="J28" s="49" t="s">
        <v>274</v>
      </c>
    </row>
    <row r="29" ht="20.25" customHeight="1" spans="1:10">
      <c r="A29" s="22"/>
      <c r="B29" s="22"/>
      <c r="C29" s="22" t="s">
        <v>268</v>
      </c>
      <c r="D29" s="48" t="s">
        <v>279</v>
      </c>
      <c r="E29" s="49" t="s">
        <v>322</v>
      </c>
      <c r="F29" s="37" t="s">
        <v>286</v>
      </c>
      <c r="G29" s="23" t="s">
        <v>295</v>
      </c>
      <c r="H29" s="37" t="s">
        <v>278</v>
      </c>
      <c r="I29" s="37" t="s">
        <v>273</v>
      </c>
      <c r="J29" s="49" t="s">
        <v>274</v>
      </c>
    </row>
    <row r="30" ht="20.25" customHeight="1" spans="1:10">
      <c r="A30" s="22"/>
      <c r="B30" s="22"/>
      <c r="C30" s="22" t="s">
        <v>283</v>
      </c>
      <c r="D30" s="48" t="s">
        <v>284</v>
      </c>
      <c r="E30" s="49" t="s">
        <v>323</v>
      </c>
      <c r="F30" s="37" t="s">
        <v>271</v>
      </c>
      <c r="G30" s="23" t="s">
        <v>50</v>
      </c>
      <c r="H30" s="37" t="s">
        <v>316</v>
      </c>
      <c r="I30" s="37" t="s">
        <v>273</v>
      </c>
      <c r="J30" s="49" t="s">
        <v>317</v>
      </c>
    </row>
    <row r="31" ht="20.25" customHeight="1" spans="1:10">
      <c r="A31" s="22"/>
      <c r="B31" s="22"/>
      <c r="C31" s="22" t="s">
        <v>289</v>
      </c>
      <c r="D31" s="48" t="s">
        <v>290</v>
      </c>
      <c r="E31" s="49" t="s">
        <v>318</v>
      </c>
      <c r="F31" s="37" t="s">
        <v>271</v>
      </c>
      <c r="G31" s="23" t="s">
        <v>277</v>
      </c>
      <c r="H31" s="37" t="s">
        <v>278</v>
      </c>
      <c r="I31" s="37" t="s">
        <v>273</v>
      </c>
      <c r="J31" s="49" t="s">
        <v>319</v>
      </c>
    </row>
    <row r="32" ht="45" spans="1:10">
      <c r="A32" s="47" t="s">
        <v>238</v>
      </c>
      <c r="B32" s="22" t="s">
        <v>324</v>
      </c>
      <c r="C32" s="22"/>
      <c r="D32" s="22"/>
      <c r="E32" s="22"/>
      <c r="F32" s="22"/>
      <c r="G32" s="22"/>
      <c r="H32" s="22"/>
      <c r="I32" s="22"/>
      <c r="J32" s="22"/>
    </row>
    <row r="33" ht="20.25" customHeight="1" spans="1:10">
      <c r="A33" s="22"/>
      <c r="B33" s="22"/>
      <c r="C33" s="22" t="s">
        <v>268</v>
      </c>
      <c r="D33" s="48" t="s">
        <v>269</v>
      </c>
      <c r="E33" s="49" t="s">
        <v>325</v>
      </c>
      <c r="F33" s="37" t="s">
        <v>286</v>
      </c>
      <c r="G33" s="23" t="s">
        <v>295</v>
      </c>
      <c r="H33" s="37" t="s">
        <v>278</v>
      </c>
      <c r="I33" s="37" t="s">
        <v>273</v>
      </c>
      <c r="J33" s="49" t="s">
        <v>310</v>
      </c>
    </row>
    <row r="34" ht="20.25" customHeight="1" spans="1:10">
      <c r="A34" s="22"/>
      <c r="B34" s="22"/>
      <c r="C34" s="22" t="s">
        <v>268</v>
      </c>
      <c r="D34" s="48" t="s">
        <v>269</v>
      </c>
      <c r="E34" s="49" t="s">
        <v>326</v>
      </c>
      <c r="F34" s="37" t="s">
        <v>271</v>
      </c>
      <c r="G34" s="23" t="s">
        <v>70</v>
      </c>
      <c r="H34" s="37" t="s">
        <v>327</v>
      </c>
      <c r="I34" s="37" t="s">
        <v>273</v>
      </c>
      <c r="J34" s="49" t="s">
        <v>310</v>
      </c>
    </row>
    <row r="35" ht="20.25" customHeight="1" spans="1:10">
      <c r="A35" s="22"/>
      <c r="B35" s="22"/>
      <c r="C35" s="22" t="s">
        <v>268</v>
      </c>
      <c r="D35" s="48" t="s">
        <v>275</v>
      </c>
      <c r="E35" s="49" t="s">
        <v>311</v>
      </c>
      <c r="F35" s="37" t="s">
        <v>286</v>
      </c>
      <c r="G35" s="23" t="s">
        <v>295</v>
      </c>
      <c r="H35" s="37" t="s">
        <v>278</v>
      </c>
      <c r="I35" s="37" t="s">
        <v>273</v>
      </c>
      <c r="J35" s="49" t="s">
        <v>312</v>
      </c>
    </row>
    <row r="36" ht="20.25" customHeight="1" spans="1:10">
      <c r="A36" s="22"/>
      <c r="B36" s="22"/>
      <c r="C36" s="22" t="s">
        <v>268</v>
      </c>
      <c r="D36" s="48" t="s">
        <v>279</v>
      </c>
      <c r="E36" s="49" t="s">
        <v>313</v>
      </c>
      <c r="F36" s="37" t="s">
        <v>286</v>
      </c>
      <c r="G36" s="23" t="s">
        <v>295</v>
      </c>
      <c r="H36" s="37" t="s">
        <v>278</v>
      </c>
      <c r="I36" s="37" t="s">
        <v>273</v>
      </c>
      <c r="J36" s="49" t="s">
        <v>314</v>
      </c>
    </row>
    <row r="37" ht="20.25" customHeight="1" spans="1:10">
      <c r="A37" s="22"/>
      <c r="B37" s="22"/>
      <c r="C37" s="22" t="s">
        <v>283</v>
      </c>
      <c r="D37" s="48" t="s">
        <v>284</v>
      </c>
      <c r="E37" s="49" t="s">
        <v>323</v>
      </c>
      <c r="F37" s="37" t="s">
        <v>271</v>
      </c>
      <c r="G37" s="23" t="s">
        <v>50</v>
      </c>
      <c r="H37" s="37" t="s">
        <v>316</v>
      </c>
      <c r="I37" s="37" t="s">
        <v>273</v>
      </c>
      <c r="J37" s="49" t="s">
        <v>317</v>
      </c>
    </row>
    <row r="38" ht="20.25" customHeight="1" spans="1:10">
      <c r="A38" s="22"/>
      <c r="B38" s="22"/>
      <c r="C38" s="22" t="s">
        <v>289</v>
      </c>
      <c r="D38" s="48" t="s">
        <v>290</v>
      </c>
      <c r="E38" s="49" t="s">
        <v>318</v>
      </c>
      <c r="F38" s="37" t="s">
        <v>271</v>
      </c>
      <c r="G38" s="23" t="s">
        <v>277</v>
      </c>
      <c r="H38" s="37" t="s">
        <v>278</v>
      </c>
      <c r="I38" s="37" t="s">
        <v>273</v>
      </c>
      <c r="J38" s="49" t="s">
        <v>319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C13" sqref="C13"/>
    </sheetView>
  </sheetViews>
  <sheetFormatPr defaultColWidth="8.84955752212389" defaultRowHeight="15" customHeight="1" outlineLevelCol="5"/>
  <cols>
    <col min="1" max="1" width="28.5752212389381" customWidth="1"/>
    <col min="2" max="2" width="17.141592920354" customWidth="1"/>
    <col min="3" max="3" width="28.5752212389381" customWidth="1"/>
    <col min="4" max="6" width="21.4247787610619" customWidth="1"/>
  </cols>
  <sheetData>
    <row r="1" ht="18.75" customHeight="1" spans="1:6">
      <c r="A1" s="1"/>
      <c r="B1" s="1"/>
      <c r="C1" s="1"/>
      <c r="D1" s="1"/>
      <c r="E1" s="1"/>
      <c r="F1" s="40" t="s">
        <v>328</v>
      </c>
    </row>
    <row r="2" ht="37.5" customHeight="1" spans="1:6">
      <c r="A2" s="3" t="s">
        <v>329</v>
      </c>
      <c r="B2" s="3"/>
      <c r="C2" s="3"/>
      <c r="D2" s="3"/>
      <c r="E2" s="3"/>
      <c r="F2" s="3"/>
    </row>
    <row r="3" ht="18.75" customHeight="1" spans="1:6">
      <c r="A3" s="41" t="str">
        <f>"单位名称："&amp;"玉溪市江川区第二中学"</f>
        <v>单位名称：玉溪市江川区第二中学</v>
      </c>
      <c r="B3" s="41"/>
      <c r="C3" s="41"/>
      <c r="D3" s="42"/>
      <c r="E3" s="42"/>
      <c r="F3" s="43" t="s">
        <v>29</v>
      </c>
    </row>
    <row r="4" ht="18.75" customHeight="1" spans="1:6">
      <c r="A4" s="12" t="s">
        <v>135</v>
      </c>
      <c r="B4" s="12" t="s">
        <v>59</v>
      </c>
      <c r="C4" s="12" t="s">
        <v>60</v>
      </c>
      <c r="D4" s="44" t="s">
        <v>330</v>
      </c>
      <c r="E4" s="44"/>
      <c r="F4" s="44"/>
    </row>
    <row r="5" ht="18.75" customHeight="1" spans="1:6">
      <c r="A5" s="12" t="s">
        <v>59</v>
      </c>
      <c r="B5" s="12" t="s">
        <v>59</v>
      </c>
      <c r="C5" s="12" t="s">
        <v>60</v>
      </c>
      <c r="D5" s="44" t="s">
        <v>34</v>
      </c>
      <c r="E5" s="44" t="s">
        <v>63</v>
      </c>
      <c r="F5" s="44" t="s">
        <v>64</v>
      </c>
    </row>
    <row r="6" ht="18.75" customHeight="1" spans="1:6">
      <c r="A6" s="13" t="s">
        <v>46</v>
      </c>
      <c r="B6" s="13">
        <v>2</v>
      </c>
      <c r="C6" s="13">
        <v>3</v>
      </c>
      <c r="D6" s="13" t="s">
        <v>49</v>
      </c>
      <c r="E6" s="13" t="s">
        <v>50</v>
      </c>
      <c r="F6" s="13" t="s">
        <v>51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5" t="s">
        <v>107</v>
      </c>
      <c r="B8" s="45"/>
      <c r="C8" s="45"/>
      <c r="D8" s="46"/>
      <c r="E8" s="46"/>
      <c r="F8" s="46"/>
    </row>
    <row r="9" customHeight="1" spans="1:1">
      <c r="A9" t="s">
        <v>331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4"/>
  <sheetViews>
    <sheetView showZeros="0" tabSelected="1" workbookViewId="0">
      <selection activeCell="F17" sqref="F17"/>
    </sheetView>
  </sheetViews>
  <sheetFormatPr defaultColWidth="8.84955752212389" defaultRowHeight="15" customHeight="1"/>
  <cols>
    <col min="1" max="1" width="32.9911504424779" customWidth="1"/>
    <col min="2" max="2" width="31.283185840708" customWidth="1"/>
    <col min="3" max="3" width="31.4159292035398" customWidth="1"/>
    <col min="4" max="4" width="11.4159292035398" customWidth="1"/>
    <col min="5" max="7" width="16.283185840708" customWidth="1"/>
    <col min="8" max="11" width="16.4159292035398" customWidth="1"/>
    <col min="12" max="17" width="16.283185840708" customWidth="1"/>
  </cols>
  <sheetData>
    <row r="1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9" t="s">
        <v>332</v>
      </c>
    </row>
    <row r="2" ht="45" customHeight="1" spans="1:17">
      <c r="A2" s="29" t="s">
        <v>333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8"/>
      <c r="O2" s="38"/>
      <c r="P2" s="38"/>
      <c r="Q2" s="38"/>
    </row>
    <row r="3" ht="20.25" customHeight="1" spans="1:17">
      <c r="A3" s="18" t="str">
        <f>"单位名称："&amp;"玉溪市江川区第二中学"</f>
        <v>单位名称：玉溪市江川区第二中学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29</v>
      </c>
    </row>
    <row r="4" ht="20.25" customHeight="1" spans="1:17">
      <c r="A4" s="21" t="s">
        <v>334</v>
      </c>
      <c r="B4" s="21" t="s">
        <v>335</v>
      </c>
      <c r="C4" s="21" t="s">
        <v>336</v>
      </c>
      <c r="D4" s="21" t="s">
        <v>337</v>
      </c>
      <c r="E4" s="21" t="s">
        <v>338</v>
      </c>
      <c r="F4" s="21" t="s">
        <v>339</v>
      </c>
      <c r="G4" s="21" t="s">
        <v>142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340</v>
      </c>
      <c r="B5" s="21" t="s">
        <v>335</v>
      </c>
      <c r="C5" s="21" t="s">
        <v>336</v>
      </c>
      <c r="D5" s="21" t="s">
        <v>337</v>
      </c>
      <c r="E5" s="21" t="s">
        <v>338</v>
      </c>
      <c r="F5" s="21" t="s">
        <v>339</v>
      </c>
      <c r="G5" s="21" t="s">
        <v>32</v>
      </c>
      <c r="H5" s="21" t="s">
        <v>35</v>
      </c>
      <c r="I5" s="21" t="s">
        <v>341</v>
      </c>
      <c r="J5" s="21" t="s">
        <v>342</v>
      </c>
      <c r="K5" s="21" t="s">
        <v>38</v>
      </c>
      <c r="L5" s="21" t="s">
        <v>343</v>
      </c>
      <c r="M5" s="21" t="s">
        <v>62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34</v>
      </c>
      <c r="I6" s="21"/>
      <c r="J6" s="21"/>
      <c r="K6" s="21"/>
      <c r="L6" s="21" t="s">
        <v>34</v>
      </c>
      <c r="M6" s="21" t="s">
        <v>41</v>
      </c>
      <c r="N6" s="21" t="s">
        <v>42</v>
      </c>
      <c r="O6" s="39" t="s">
        <v>43</v>
      </c>
      <c r="P6" s="39" t="s">
        <v>44</v>
      </c>
      <c r="Q6" s="39" t="s">
        <v>45</v>
      </c>
    </row>
    <row r="7" ht="20.25" customHeight="1" spans="1:17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ht="20.25" customHeight="1" spans="1:17">
      <c r="A8" s="35" t="s">
        <v>206</v>
      </c>
      <c r="B8" s="22"/>
      <c r="C8" s="22"/>
      <c r="D8" s="36"/>
      <c r="E8" s="36"/>
      <c r="F8" s="36">
        <v>112000</v>
      </c>
      <c r="G8" s="36">
        <v>112000</v>
      </c>
      <c r="H8" s="36"/>
      <c r="I8" s="36"/>
      <c r="J8" s="32"/>
      <c r="K8" s="32">
        <v>112000</v>
      </c>
      <c r="L8" s="36"/>
      <c r="M8" s="36"/>
      <c r="N8" s="36"/>
      <c r="O8" s="36"/>
      <c r="P8" s="36"/>
      <c r="Q8" s="36"/>
    </row>
    <row r="9" ht="20.25" customHeight="1" spans="1:17">
      <c r="A9" s="22"/>
      <c r="B9" s="22" t="s">
        <v>344</v>
      </c>
      <c r="C9" s="22" t="str">
        <f>"C21040001"&amp;"  "&amp;"物业管理服务"</f>
        <v>C21040001  物业管理服务</v>
      </c>
      <c r="D9" s="37" t="s">
        <v>345</v>
      </c>
      <c r="E9" s="23">
        <v>1</v>
      </c>
      <c r="F9" s="36">
        <v>112000</v>
      </c>
      <c r="G9" s="36">
        <v>112000</v>
      </c>
      <c r="H9" s="32"/>
      <c r="I9" s="32"/>
      <c r="J9" s="32"/>
      <c r="K9" s="32">
        <v>112000</v>
      </c>
      <c r="L9" s="36"/>
      <c r="M9" s="36"/>
      <c r="N9" s="36"/>
      <c r="O9" s="36"/>
      <c r="P9" s="36"/>
      <c r="Q9" s="36"/>
    </row>
    <row r="10" ht="20.25" customHeight="1" spans="1:17">
      <c r="A10" s="35" t="s">
        <v>238</v>
      </c>
      <c r="B10" s="22"/>
      <c r="C10" s="22"/>
      <c r="D10" s="22"/>
      <c r="E10" s="22"/>
      <c r="F10" s="36">
        <v>175900</v>
      </c>
      <c r="G10" s="36">
        <v>175900</v>
      </c>
      <c r="H10" s="36">
        <v>175900</v>
      </c>
      <c r="I10" s="36"/>
      <c r="J10" s="32"/>
      <c r="K10" s="32"/>
      <c r="L10" s="36"/>
      <c r="M10" s="36"/>
      <c r="N10" s="36"/>
      <c r="O10" s="36"/>
      <c r="P10" s="36"/>
      <c r="Q10" s="36"/>
    </row>
    <row r="11" ht="20.25" customHeight="1" spans="1:17">
      <c r="A11" s="22"/>
      <c r="B11" s="22" t="s">
        <v>346</v>
      </c>
      <c r="C11" s="22" t="str">
        <f>"A02010108"&amp;"  "&amp;"便携式计算机"</f>
        <v>A02010108  便携式计算机</v>
      </c>
      <c r="D11" s="37" t="s">
        <v>347</v>
      </c>
      <c r="E11" s="23">
        <v>2</v>
      </c>
      <c r="F11" s="36">
        <v>16000</v>
      </c>
      <c r="G11" s="36">
        <v>16000</v>
      </c>
      <c r="H11" s="32">
        <v>16000</v>
      </c>
      <c r="I11" s="32"/>
      <c r="J11" s="32"/>
      <c r="K11" s="32"/>
      <c r="L11" s="36"/>
      <c r="M11" s="36"/>
      <c r="N11" s="36"/>
      <c r="O11" s="36"/>
      <c r="P11" s="36"/>
      <c r="Q11" s="36"/>
    </row>
    <row r="12" ht="20.25" customHeight="1" spans="1:17">
      <c r="A12" s="22"/>
      <c r="B12" s="22" t="s">
        <v>348</v>
      </c>
      <c r="C12" s="22" t="str">
        <f>"A02020800"&amp;"  "&amp;"触控一体机"</f>
        <v>A02020800  触控一体机</v>
      </c>
      <c r="D12" s="37" t="s">
        <v>349</v>
      </c>
      <c r="E12" s="23">
        <v>10</v>
      </c>
      <c r="F12" s="36">
        <v>150000</v>
      </c>
      <c r="G12" s="36">
        <v>150000</v>
      </c>
      <c r="H12" s="32">
        <v>150000</v>
      </c>
      <c r="I12" s="32"/>
      <c r="J12" s="32"/>
      <c r="K12" s="32"/>
      <c r="L12" s="36"/>
      <c r="M12" s="36"/>
      <c r="N12" s="36"/>
      <c r="O12" s="36"/>
      <c r="P12" s="36"/>
      <c r="Q12" s="36"/>
    </row>
    <row r="13" ht="20.25" customHeight="1" spans="1:17">
      <c r="A13" s="22"/>
      <c r="B13" s="22" t="s">
        <v>350</v>
      </c>
      <c r="C13" s="22" t="str">
        <f>"A05040101"&amp;"  "&amp;"复印纸"</f>
        <v>A05040101  复印纸</v>
      </c>
      <c r="D13" s="37" t="s">
        <v>272</v>
      </c>
      <c r="E13" s="23">
        <v>55</v>
      </c>
      <c r="F13" s="36">
        <v>9900</v>
      </c>
      <c r="G13" s="36">
        <v>9900</v>
      </c>
      <c r="H13" s="32">
        <v>9900</v>
      </c>
      <c r="I13" s="32"/>
      <c r="J13" s="32"/>
      <c r="K13" s="32"/>
      <c r="L13" s="36"/>
      <c r="M13" s="36"/>
      <c r="N13" s="36"/>
      <c r="O13" s="36"/>
      <c r="P13" s="36"/>
      <c r="Q13" s="36"/>
    </row>
    <row r="14" ht="20.25" customHeight="1" spans="1:17">
      <c r="A14" s="23" t="s">
        <v>32</v>
      </c>
      <c r="B14" s="23"/>
      <c r="C14" s="23"/>
      <c r="D14" s="37"/>
      <c r="E14" s="37"/>
      <c r="F14" s="36">
        <v>287900</v>
      </c>
      <c r="G14" s="36">
        <v>287900</v>
      </c>
      <c r="H14" s="36">
        <v>175900</v>
      </c>
      <c r="I14" s="36"/>
      <c r="J14" s="36"/>
      <c r="K14" s="36">
        <v>112000</v>
      </c>
      <c r="L14" s="36"/>
      <c r="M14" s="36"/>
      <c r="N14" s="36"/>
      <c r="O14" s="36"/>
      <c r="P14" s="36"/>
      <c r="Q14" s="36"/>
    </row>
  </sheetData>
  <mergeCells count="17">
    <mergeCell ref="A1:M1"/>
    <mergeCell ref="A2:Q2"/>
    <mergeCell ref="A3:M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A11" sqref="A11"/>
    </sheetView>
  </sheetViews>
  <sheetFormatPr defaultColWidth="8.84955752212389" defaultRowHeight="15" customHeight="1"/>
  <cols>
    <col min="1" max="1" width="35.1327433628319" customWidth="1"/>
    <col min="2" max="2" width="28.283185840708" customWidth="1"/>
    <col min="3" max="3" width="28.4159292035398" customWidth="1"/>
    <col min="4" max="4" width="16.283185840708" customWidth="1"/>
    <col min="5" max="9" width="16.4159292035398" customWidth="1"/>
    <col min="10" max="14" width="16.283185840708" customWidth="1"/>
  </cols>
  <sheetData>
    <row r="1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 t="s">
        <v>351</v>
      </c>
    </row>
    <row r="2" ht="45" customHeight="1" spans="1:14">
      <c r="A2" s="29" t="s">
        <v>352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0.25" customHeight="1" spans="1:14">
      <c r="A3" s="18" t="str">
        <f>"单位名称："&amp;"玉溪市江川区第二中学"</f>
        <v>单位名称：玉溪市江川区第二中学</v>
      </c>
      <c r="B3" s="18"/>
      <c r="C3" s="18"/>
      <c r="D3" s="18"/>
      <c r="E3" s="18"/>
      <c r="F3" s="18"/>
      <c r="G3" s="18"/>
      <c r="H3" s="18"/>
      <c r="I3" s="19"/>
      <c r="J3" s="19"/>
      <c r="K3" s="19"/>
      <c r="L3" s="19"/>
      <c r="M3" s="19"/>
      <c r="N3" s="19" t="s">
        <v>29</v>
      </c>
    </row>
    <row r="4" ht="27.15" customHeight="1" spans="1:14">
      <c r="A4" s="30" t="s">
        <v>334</v>
      </c>
      <c r="B4" s="30" t="s">
        <v>353</v>
      </c>
      <c r="C4" s="30" t="s">
        <v>354</v>
      </c>
      <c r="D4" s="30" t="s">
        <v>142</v>
      </c>
      <c r="E4" s="30"/>
      <c r="F4" s="30"/>
      <c r="G4" s="30"/>
      <c r="H4" s="30"/>
      <c r="I4" s="30"/>
      <c r="J4" s="30"/>
      <c r="K4" s="30"/>
      <c r="L4" s="30"/>
      <c r="M4" s="30"/>
      <c r="N4" s="30"/>
    </row>
    <row r="5" ht="23.4" customHeight="1" spans="1:14">
      <c r="A5" s="30" t="s">
        <v>340</v>
      </c>
      <c r="B5" s="30"/>
      <c r="C5" s="30" t="s">
        <v>355</v>
      </c>
      <c r="D5" s="30" t="s">
        <v>32</v>
      </c>
      <c r="E5" s="30" t="s">
        <v>35</v>
      </c>
      <c r="F5" s="30" t="s">
        <v>341</v>
      </c>
      <c r="G5" s="30" t="s">
        <v>342</v>
      </c>
      <c r="H5" s="30" t="s">
        <v>38</v>
      </c>
      <c r="I5" s="30" t="s">
        <v>343</v>
      </c>
      <c r="J5" s="30"/>
      <c r="K5" s="30"/>
      <c r="L5" s="30"/>
      <c r="M5" s="30"/>
      <c r="N5" s="30"/>
    </row>
    <row r="6" ht="28.65" customHeight="1" spans="1:14">
      <c r="A6" s="30"/>
      <c r="B6" s="30"/>
      <c r="C6" s="30"/>
      <c r="D6" s="30"/>
      <c r="E6" s="30" t="s">
        <v>34</v>
      </c>
      <c r="F6" s="30"/>
      <c r="G6" s="30"/>
      <c r="H6" s="30"/>
      <c r="I6" s="30" t="s">
        <v>34</v>
      </c>
      <c r="J6" s="30" t="s">
        <v>41</v>
      </c>
      <c r="K6" s="30" t="s">
        <v>42</v>
      </c>
      <c r="L6" s="33" t="s">
        <v>43</v>
      </c>
      <c r="M6" s="33" t="s">
        <v>44</v>
      </c>
      <c r="N6" s="33" t="s">
        <v>45</v>
      </c>
    </row>
    <row r="7" ht="20.25" customHeight="1" spans="1:14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</row>
    <row r="8" ht="20.25" customHeight="1" spans="1:14">
      <c r="A8" s="22"/>
      <c r="B8" s="22"/>
      <c r="C8" s="2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ht="20.25" customHeight="1" spans="1:14">
      <c r="A9" s="22"/>
      <c r="B9" s="22"/>
      <c r="C9" s="2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ht="20.25" customHeight="1" spans="1:14">
      <c r="A10" s="23" t="s">
        <v>32</v>
      </c>
      <c r="B10" s="23"/>
      <c r="C10" s="23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1" customHeight="1" spans="1:1">
      <c r="A11" t="s">
        <v>331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9"/>
  <sheetViews>
    <sheetView showZeros="0" workbookViewId="0">
      <selection activeCell="A9" sqref="A9"/>
    </sheetView>
  </sheetViews>
  <sheetFormatPr defaultColWidth="8.84955752212389" defaultRowHeight="15" customHeight="1"/>
  <cols>
    <col min="1" max="1" width="37.141592920354" customWidth="1"/>
    <col min="2" max="11" width="17.141592920354" customWidth="1"/>
  </cols>
  <sheetData>
    <row r="1" ht="24.15" customHeight="1" spans="1:11">
      <c r="A1" s="18"/>
      <c r="B1" s="18"/>
      <c r="C1" s="18"/>
      <c r="D1" s="18"/>
      <c r="E1" s="18"/>
      <c r="F1" s="18"/>
      <c r="G1" s="18"/>
      <c r="H1" s="18"/>
      <c r="I1" s="18"/>
      <c r="J1" s="18"/>
      <c r="K1" s="19" t="s">
        <v>356</v>
      </c>
    </row>
    <row r="2" ht="45.15" customHeight="1" spans="1:11">
      <c r="A2" s="24" t="s">
        <v>357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8.75" customHeight="1" spans="1:11">
      <c r="A3" s="18" t="str">
        <f>"单位名称："&amp;"玉溪市江川区第二中学"</f>
        <v>单位名称：玉溪市江川区第二中学</v>
      </c>
      <c r="B3" s="18"/>
      <c r="C3" s="18"/>
      <c r="D3" s="18"/>
      <c r="E3" s="18"/>
      <c r="F3" s="18"/>
      <c r="G3" s="18"/>
      <c r="H3" s="18"/>
      <c r="I3" s="18"/>
      <c r="J3" s="18"/>
      <c r="K3" s="19" t="s">
        <v>29</v>
      </c>
    </row>
    <row r="4" ht="22.5" customHeight="1" spans="1:11">
      <c r="A4" s="27" t="s">
        <v>358</v>
      </c>
      <c r="B4" s="27" t="s">
        <v>142</v>
      </c>
      <c r="C4" s="27"/>
      <c r="D4" s="27"/>
      <c r="E4" s="27" t="s">
        <v>359</v>
      </c>
      <c r="F4" s="27"/>
      <c r="G4" s="27"/>
      <c r="H4" s="27"/>
      <c r="I4" s="27"/>
      <c r="J4" s="27"/>
      <c r="K4" s="27"/>
    </row>
    <row r="5" ht="22.5" customHeight="1" spans="1:11">
      <c r="A5" s="27"/>
      <c r="B5" s="27" t="s">
        <v>32</v>
      </c>
      <c r="C5" s="27" t="s">
        <v>35</v>
      </c>
      <c r="D5" s="27" t="s">
        <v>341</v>
      </c>
      <c r="E5" s="28" t="s">
        <v>360</v>
      </c>
      <c r="F5" s="28" t="s">
        <v>361</v>
      </c>
      <c r="G5" s="28" t="s">
        <v>362</v>
      </c>
      <c r="H5" s="28" t="s">
        <v>363</v>
      </c>
      <c r="I5" s="28" t="s">
        <v>364</v>
      </c>
      <c r="J5" s="28" t="s">
        <v>365</v>
      </c>
      <c r="K5" s="28" t="s">
        <v>366</v>
      </c>
    </row>
    <row r="6" ht="18.75" customHeight="1" spans="1:11">
      <c r="A6" s="23" t="s">
        <v>46</v>
      </c>
      <c r="B6" s="23" t="s">
        <v>47</v>
      </c>
      <c r="C6" s="23" t="s">
        <v>48</v>
      </c>
      <c r="D6" s="23" t="s">
        <v>49</v>
      </c>
      <c r="E6" s="23" t="s">
        <v>50</v>
      </c>
      <c r="F6" s="23" t="s">
        <v>51</v>
      </c>
      <c r="G6" s="23" t="s">
        <v>52</v>
      </c>
      <c r="H6" s="23" t="s">
        <v>53</v>
      </c>
      <c r="I6" s="23" t="s">
        <v>54</v>
      </c>
      <c r="J6" s="23" t="s">
        <v>70</v>
      </c>
      <c r="K6" s="23" t="s">
        <v>367</v>
      </c>
    </row>
    <row r="7" ht="18.7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18.75" customHeight="1" spans="1:11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331</v>
      </c>
    </row>
  </sheetData>
  <mergeCells count="5">
    <mergeCell ref="A2:K2"/>
    <mergeCell ref="A3:C3"/>
    <mergeCell ref="B4:D4"/>
    <mergeCell ref="E4:K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8" sqref="A8"/>
    </sheetView>
  </sheetViews>
  <sheetFormatPr defaultColWidth="8.84955752212389" defaultRowHeight="15" customHeight="1" outlineLevelRow="7"/>
  <cols>
    <col min="1" max="10" width="28.5752212389381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368</v>
      </c>
    </row>
    <row r="2" ht="52.05" customHeight="1" spans="1:10">
      <c r="A2" s="24" t="s">
        <v>369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"单位名称："&amp;"玉溪市江川区第二中学"</f>
        <v>单位名称：玉溪市江川区第二中学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358</v>
      </c>
      <c r="B4" s="21" t="s">
        <v>258</v>
      </c>
      <c r="C4" s="21" t="s">
        <v>259</v>
      </c>
      <c r="D4" s="21" t="s">
        <v>260</v>
      </c>
      <c r="E4" s="21" t="s">
        <v>261</v>
      </c>
      <c r="F4" s="21" t="s">
        <v>262</v>
      </c>
      <c r="G4" s="21" t="s">
        <v>263</v>
      </c>
      <c r="H4" s="21" t="s">
        <v>264</v>
      </c>
      <c r="I4" s="21" t="s">
        <v>265</v>
      </c>
      <c r="J4" s="21" t="s">
        <v>266</v>
      </c>
    </row>
    <row r="5" ht="18.75" customHeight="1" spans="1:10">
      <c r="A5" s="21" t="s">
        <v>46</v>
      </c>
      <c r="B5" s="21" t="s">
        <v>47</v>
      </c>
      <c r="C5" s="21" t="s">
        <v>48</v>
      </c>
      <c r="D5" s="21" t="s">
        <v>49</v>
      </c>
      <c r="E5" s="21" t="s">
        <v>50</v>
      </c>
      <c r="F5" s="21" t="s">
        <v>51</v>
      </c>
      <c r="G5" s="21" t="s">
        <v>52</v>
      </c>
      <c r="H5" s="21" t="s">
        <v>53</v>
      </c>
      <c r="I5" s="21" t="s">
        <v>54</v>
      </c>
      <c r="J5" s="21" t="s">
        <v>70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331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A8" sqref="A8"/>
    </sheetView>
  </sheetViews>
  <sheetFormatPr defaultColWidth="8.84955752212389" defaultRowHeight="15" customHeight="1" outlineLevelRow="7" outlineLevelCol="7"/>
  <cols>
    <col min="1" max="8" width="28.5752212389381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370</v>
      </c>
    </row>
    <row r="2" ht="41.4" customHeight="1" spans="1:8">
      <c r="A2" s="20" t="s">
        <v>371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"单位名称："&amp;"玉溪市江川区第二中学"</f>
        <v>单位名称：玉溪市江川区第二中学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135</v>
      </c>
      <c r="B4" s="21" t="s">
        <v>372</v>
      </c>
      <c r="C4" s="21" t="s">
        <v>373</v>
      </c>
      <c r="D4" s="21" t="s">
        <v>374</v>
      </c>
      <c r="E4" s="21" t="s">
        <v>337</v>
      </c>
      <c r="F4" s="21" t="s">
        <v>375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338</v>
      </c>
      <c r="G5" s="21" t="s">
        <v>376</v>
      </c>
      <c r="H5" s="21" t="s">
        <v>377</v>
      </c>
    </row>
    <row r="6" ht="18.75" customHeight="1" spans="1:8">
      <c r="A6" s="21" t="s">
        <v>46</v>
      </c>
      <c r="B6" s="21" t="s">
        <v>47</v>
      </c>
      <c r="C6" s="21" t="s">
        <v>48</v>
      </c>
      <c r="D6" s="21" t="s">
        <v>49</v>
      </c>
      <c r="E6" s="21" t="s">
        <v>50</v>
      </c>
      <c r="F6" s="21" t="s">
        <v>51</v>
      </c>
      <c r="G6" s="21" t="s">
        <v>52</v>
      </c>
      <c r="H6" s="21" t="s">
        <v>53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8" customHeight="1" spans="1:1">
      <c r="A8" t="s">
        <v>331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C16" sqref="C16"/>
    </sheetView>
  </sheetViews>
  <sheetFormatPr defaultColWidth="8.84955752212389" defaultRowHeight="15" customHeight="1"/>
  <cols>
    <col min="1" max="1" width="21.4247787610619" customWidth="1"/>
    <col min="2" max="3" width="35.7079646017699" customWidth="1"/>
    <col min="4" max="4" width="17.141592920354" customWidth="1"/>
    <col min="5" max="5" width="28.5752212389381" customWidth="1"/>
    <col min="6" max="6" width="17.141592920354" customWidth="1"/>
    <col min="7" max="7" width="28.5752212389381" customWidth="1"/>
    <col min="8" max="11" width="14.283185840708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378</v>
      </c>
    </row>
    <row r="2" ht="45" customHeight="1" spans="1:11">
      <c r="A2" s="3" t="s">
        <v>379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"单位名称："&amp;"玉溪市江川区第二中学"</f>
        <v>单位名称：玉溪市江川区第二中学</v>
      </c>
      <c r="B3" s="4"/>
      <c r="C3" s="4"/>
      <c r="D3" s="4"/>
      <c r="E3" s="4"/>
      <c r="F3" s="4"/>
      <c r="G3" s="4"/>
      <c r="H3" s="5"/>
      <c r="I3" s="5"/>
      <c r="J3" s="5"/>
      <c r="K3" s="5" t="s">
        <v>29</v>
      </c>
    </row>
    <row r="4" ht="18.75" customHeight="1" spans="1:11">
      <c r="A4" s="12" t="s">
        <v>201</v>
      </c>
      <c r="B4" s="12" t="s">
        <v>137</v>
      </c>
      <c r="C4" s="12" t="s">
        <v>202</v>
      </c>
      <c r="D4" s="12" t="s">
        <v>138</v>
      </c>
      <c r="E4" s="12" t="s">
        <v>139</v>
      </c>
      <c r="F4" s="12" t="s">
        <v>203</v>
      </c>
      <c r="G4" s="12" t="s">
        <v>141</v>
      </c>
      <c r="H4" s="12" t="s">
        <v>32</v>
      </c>
      <c r="I4" s="12" t="s">
        <v>380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35</v>
      </c>
      <c r="J5" s="12" t="s">
        <v>36</v>
      </c>
      <c r="K5" s="12" t="s">
        <v>37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46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32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331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selection activeCell="C19" sqref="C19"/>
    </sheetView>
  </sheetViews>
  <sheetFormatPr defaultColWidth="8.84955752212389" defaultRowHeight="15" customHeight="1" outlineLevelCol="6"/>
  <cols>
    <col min="1" max="1" width="35.7079646017699" customWidth="1"/>
    <col min="2" max="2" width="21.4247787610619" customWidth="1"/>
    <col min="3" max="3" width="35.7079646017699" customWidth="1"/>
    <col min="4" max="4" width="21.4247787610619" customWidth="1"/>
    <col min="5" max="7" width="17.141592920354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381</v>
      </c>
    </row>
    <row r="2" ht="45" customHeight="1" spans="1:7">
      <c r="A2" s="3" t="s">
        <v>382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"单位名称："&amp;"玉溪市江川区第二中学"</f>
        <v>单位名称：玉溪市江川区第二中学</v>
      </c>
      <c r="B3" s="4"/>
      <c r="C3" s="4"/>
      <c r="D3" s="4"/>
      <c r="E3" s="5"/>
      <c r="F3" s="5"/>
      <c r="G3" s="5" t="s">
        <v>29</v>
      </c>
    </row>
    <row r="4" ht="18.75" customHeight="1" spans="1:7">
      <c r="A4" s="6" t="s">
        <v>202</v>
      </c>
      <c r="B4" s="6" t="s">
        <v>201</v>
      </c>
      <c r="C4" s="6" t="s">
        <v>137</v>
      </c>
      <c r="D4" s="6" t="s">
        <v>383</v>
      </c>
      <c r="E4" s="6" t="s">
        <v>35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46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56</v>
      </c>
      <c r="B8" s="8" t="s">
        <v>228</v>
      </c>
      <c r="C8" s="9" t="s">
        <v>227</v>
      </c>
      <c r="D8" s="8" t="s">
        <v>384</v>
      </c>
      <c r="E8" s="10">
        <v>24123</v>
      </c>
      <c r="F8" s="10"/>
      <c r="G8" s="10"/>
    </row>
    <row r="9" ht="20.25" customHeight="1" spans="1:7">
      <c r="A9" s="8" t="s">
        <v>56</v>
      </c>
      <c r="B9" s="8" t="s">
        <v>207</v>
      </c>
      <c r="C9" s="9" t="s">
        <v>232</v>
      </c>
      <c r="D9" s="8" t="s">
        <v>384</v>
      </c>
      <c r="E9" s="10">
        <v>216377</v>
      </c>
      <c r="F9" s="10"/>
      <c r="G9" s="10"/>
    </row>
    <row r="10" ht="20.25" customHeight="1" spans="1:7">
      <c r="A10" s="8" t="s">
        <v>56</v>
      </c>
      <c r="B10" s="8" t="s">
        <v>228</v>
      </c>
      <c r="C10" s="9" t="s">
        <v>238</v>
      </c>
      <c r="D10" s="8" t="s">
        <v>384</v>
      </c>
      <c r="E10" s="10">
        <v>1791240</v>
      </c>
      <c r="F10" s="10"/>
      <c r="G10" s="10"/>
    </row>
    <row r="11" ht="20.25" customHeight="1" spans="1:7">
      <c r="A11" s="11" t="s">
        <v>32</v>
      </c>
      <c r="B11" s="11"/>
      <c r="C11" s="11"/>
      <c r="D11" s="11"/>
      <c r="E11" s="10">
        <v>2031740</v>
      </c>
      <c r="F11" s="10"/>
      <c r="G11" s="10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郑大大</cp:lastModifiedBy>
  <dcterms:created xsi:type="dcterms:W3CDTF">2025-04-24T02:57:00Z</dcterms:created>
  <dcterms:modified xsi:type="dcterms:W3CDTF">2025-05-12T02:55:42Z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AD0323BD85AB4C958486818ED07F377A_12</vt:lpwstr>
  </property>
  <property fmtid="{D5CDD505-2E9C-101B-9397-08002B2CF9AE}" pid="3" name="KSOProductBuildVer">
    <vt:lpwstr>2052-12.1.0.20784</vt:lpwstr>
  </property>
</Properties>
</file>