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部门基本支出预算表04!$A$2:$W$40</definedName>
    <definedName name="_xlnm._FilterDatabase" localSheetId="7" hidden="1">'部门项目支出预算表05-1'!$A$2:$W$45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<sst xmlns="http://schemas.openxmlformats.org/spreadsheetml/2006/main" count="1203" uniqueCount="405">
  <si>
    <t>预算01-1表</t>
  </si>
  <si>
    <t>2025年部门财务收支预算总表</t>
  </si>
  <si>
    <t>单位名称：玉溪市江川区残疾人联合会</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</si>
  <si>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</si>
  <si>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</si>
  <si>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</si>
  <si>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</si>
  <si>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</si>
  <si>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</si>
  <si>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</si>
  <si>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</si>
  <si>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</si>
  <si>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</si>
  <si>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</si>
  <si>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</si>
  <si>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</si>
  <si>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</si>
  <si>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</si>
  <si>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</si>
  <si>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</si>
  <si>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</si>
  <si>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</si>
  <si>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</si>
  <si>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</si>
  <si>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</si>
  <si>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</si>
  <si>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</si>
  <si>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</si>
  <si>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</si>
  <si>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</si>
  <si>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</si>
  <si>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</si>
  <si>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</si>
  <si>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</si>
  <si>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</si>
  <si>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</si>
  <si>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</si>
  <si>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</si>
  <si>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</si>
  <si>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</si>
  <si>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</si>
  <si>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</si>
  <si>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</si>
  <si>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</si>
  <si>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</si>
  <si>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</si>
  <si>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210</t>
  </si>
  <si>
    <t>玉溪市江川区残疾人联合会</t>
  </si>
  <si>
    <t>210001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</si>
  <si>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</si>
  <si>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</si>
  <si>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</si>
  <si>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</si>
  <si>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</si>
  <si>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</si>
  <si>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</si>
  <si>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</si>
  <si>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</si>
  <si>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</si>
  <si>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</si>
  <si>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</si>
  <si>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</si>
  <si>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</si>
  <si>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</si>
  <si>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</si>
  <si>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</si>
  <si>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</si>
  <si>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</si>
  <si>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</si>
  <si>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</si>
  <si>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</si>
  <si>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</si>
  <si>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</si>
  <si>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</si>
  <si>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</si>
  <si>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</si>
  <si>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20811</t>
  </si>
  <si>
    <t>残疾人事业</t>
  </si>
  <si>
    <t>2081101</t>
  </si>
  <si>
    <t>行政运行</t>
  </si>
  <si>
    <t>2081104</t>
  </si>
  <si>
    <t>残疾人康复</t>
  </si>
  <si>
    <t>2081105</t>
  </si>
  <si>
    <t>残疾人就业</t>
  </si>
  <si>
    <t>2081199</t>
  </si>
  <si>
    <t>其他残疾人事业支出</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</si>
  <si>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</si>
  <si>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</si>
  <si>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</si>
  <si>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</si>
  <si>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</si>
  <si>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</si>
  <si>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</si>
  <si>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</si>
  <si>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</si>
  <si>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</si>
  <si>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</si>
  <si>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</si>
  <si>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</si>
  <si>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</si>
  <si>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</si>
  <si>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</si>
  <si>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</si>
  <si>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</si>
  <si>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</si>
  <si>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</si>
  <si>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</si>
  <si>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</si>
  <si>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</si>
  <si>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</si>
  <si>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</si>
  <si>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</si>
  <si>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</si>
  <si>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</si>
  <si>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</si>
  <si>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支出总计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</si>
  <si>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</si>
  <si>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</si>
  <si>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</si>
  <si>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</si>
  <si>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</si>
  <si>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</si>
  <si>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</si>
  <si>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</si>
  <si>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</si>
  <si>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</si>
  <si>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</si>
  <si>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</si>
  <si>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</si>
  <si>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</si>
  <si>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</si>
  <si>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</si>
  <si>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</si>
  <si>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</si>
  <si>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</si>
  <si>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</si>
  <si>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</si>
  <si>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</si>
  <si>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</si>
  <si>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</si>
  <si>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</si>
  <si>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</si>
  <si>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</si>
  <si>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</si>
  <si>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</si>
  <si>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</si>
  <si>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</si>
  <si>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</si>
  <si>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</si>
  <si>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</si>
  <si>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</si>
  <si>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</si>
  <si>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</si>
  <si>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530421210000000016816</t>
  </si>
  <si>
    <t>行政人员支出工资</t>
  </si>
  <si>
    <t>30101</t>
  </si>
  <si>
    <t>基本工资</t>
  </si>
  <si>
    <t>30102</t>
  </si>
  <si>
    <t>津贴补贴</t>
  </si>
  <si>
    <t>30103</t>
  </si>
  <si>
    <t>奖金</t>
  </si>
  <si>
    <t>530421210000000016817</t>
  </si>
  <si>
    <t>事业人员支出工资</t>
  </si>
  <si>
    <t>30107</t>
  </si>
  <si>
    <t>绩效工资</t>
  </si>
  <si>
    <t>530421210000000016818</t>
  </si>
  <si>
    <t>社会保障缴费</t>
  </si>
  <si>
    <t>30108</t>
  </si>
  <si>
    <t>机关事业单位基本养老保险缴费</t>
  </si>
  <si>
    <t>30112</t>
  </si>
  <si>
    <t>其他社会保障缴费</t>
  </si>
  <si>
    <t>30110</t>
  </si>
  <si>
    <t>职工基本医疗保险缴费</t>
  </si>
  <si>
    <t>30111</t>
  </si>
  <si>
    <t>公务员医疗补助缴费</t>
  </si>
  <si>
    <t>530421210000000016819</t>
  </si>
  <si>
    <t>30113</t>
  </si>
  <si>
    <t>530421210000000016823</t>
  </si>
  <si>
    <t>行政人员公务交通补贴</t>
  </si>
  <si>
    <t>30239</t>
  </si>
  <si>
    <t>其他交通费用</t>
  </si>
  <si>
    <t>530421210000000016825</t>
  </si>
  <si>
    <t>一般公用经费</t>
  </si>
  <si>
    <t>30299</t>
  </si>
  <si>
    <t>其他商品和服务支出</t>
  </si>
  <si>
    <t>530421231100001381036</t>
  </si>
  <si>
    <t>奖励性绩效（地方）</t>
  </si>
  <si>
    <t>530421231100001381059</t>
  </si>
  <si>
    <t>其他刚性支出</t>
  </si>
  <si>
    <t>530421241100002410393</t>
  </si>
  <si>
    <t>奖励性绩效工资（考核）</t>
  </si>
  <si>
    <t>530421241100002443786</t>
  </si>
  <si>
    <t>离退休生活补助</t>
  </si>
  <si>
    <t>30305</t>
  </si>
  <si>
    <t>生活补助</t>
  </si>
  <si>
    <t>530421251100003590669</t>
  </si>
  <si>
    <t>遗属生活补助经费</t>
  </si>
  <si>
    <t>预算05-1表</t>
  </si>
  <si>
    <t>2025年部门项目支出预算表</t>
  </si>
  <si>
    <t>项目分类</t>
  </si>
  <si>
    <t>项目单位</t>
  </si>
  <si>
    <t>本年拨款</t>
  </si>
  <si>
    <t>其中：本次下达</t>
  </si>
  <si>
    <t>残疾人就业和扶贫补助经费</t>
  </si>
  <si>
    <t>312 民生类</t>
  </si>
  <si>
    <t>530421210000000013869</t>
  </si>
  <si>
    <t>30216</t>
  </si>
  <si>
    <t>培训费</t>
  </si>
  <si>
    <t>30227</t>
  </si>
  <si>
    <t>委托业务费</t>
  </si>
  <si>
    <t>残疾人康复补助经费</t>
  </si>
  <si>
    <t>530421210000000013878</t>
  </si>
  <si>
    <t>其他残疾人事业补助经费</t>
  </si>
  <si>
    <t>530421210000000014031</t>
  </si>
  <si>
    <t>30201</t>
  </si>
  <si>
    <t>办公费</t>
  </si>
  <si>
    <t>30205</t>
  </si>
  <si>
    <t>水费</t>
  </si>
  <si>
    <t>30206</t>
  </si>
  <si>
    <t>电费</t>
  </si>
  <si>
    <t>30207</t>
  </si>
  <si>
    <t>邮电费</t>
  </si>
  <si>
    <t>30211</t>
  </si>
  <si>
    <t>差旅费</t>
  </si>
  <si>
    <t>30215</t>
  </si>
  <si>
    <t>会议费</t>
  </si>
  <si>
    <t>30217</t>
  </si>
  <si>
    <t>30226</t>
  </si>
  <si>
    <t>劳务费</t>
  </si>
  <si>
    <t>30228</t>
  </si>
  <si>
    <t>工会经费</t>
  </si>
  <si>
    <t>30229</t>
  </si>
  <si>
    <t>福利费</t>
  </si>
  <si>
    <t>30231</t>
  </si>
  <si>
    <t>公务用车运行维护费</t>
  </si>
  <si>
    <t>30306</t>
  </si>
  <si>
    <t>救济费</t>
  </si>
  <si>
    <t>30308</t>
  </si>
  <si>
    <t>助学金</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</si>
  <si>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</si>
  <si>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</si>
  <si>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</si>
  <si>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</si>
  <si>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</si>
  <si>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</si>
  <si>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</si>
  <si>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</si>
  <si>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</si>
  <si>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</si>
  <si>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</si>
  <si>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</si>
  <si>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加大残疾人事业发展的宣传力度，形成全社会关心残疾人、支持残疾人事业发展的良好氛围和环境。大力开展“扶残志愿”活动，促进志愿助残服务常态化、专业化。孵化和培育发展残疾人社会服务组织，提高残疾人服务项目的社会化运作程度。2、残疾人参加城镇医疗补助经费106.30万元，将贫困残疾人作为重点救助对象，重度残疾人补助56.00万元；贫困残疾人子女及残疾学生考取大中专院校补助经费9.00万元；贫困残疾人生活困难补助经费2.60元，补助13人；对市特殊学校盲聋哑学生的资助2.50万元，补助50人；春节慰问费10.00万元。补助200户贫困残疾人家庭；助残日农村特困残疾人慰问经费1.50万元，补助50名贫困残疾人；5个残疾人协会开展10次协会活动；利用助残日、爱耳日、爱眼日等残疾人节日开展3次宣传活动。</t>
  </si>
  <si>
    <t>产出指标</t>
  </si>
  <si>
    <t>数量指标</t>
  </si>
  <si>
    <t>残疾人劳动服务机构经费</t>
  </si>
  <si>
    <t>=</t>
  </si>
  <si>
    <t>1
90
245</t>
  </si>
  <si>
    <t>户</t>
  </si>
  <si>
    <t>定量指标</t>
  </si>
  <si>
    <t>主要用于开展残疾人事业所需经费支出</t>
  </si>
  <si>
    <t>康复员劳务费补助人数</t>
  </si>
  <si>
    <t>9</t>
  </si>
  <si>
    <t>人</t>
  </si>
  <si>
    <t>用于康复员劳务费支出</t>
  </si>
  <si>
    <t>参加医疗保险残疾人资助人数</t>
  </si>
  <si>
    <t>5000</t>
  </si>
  <si>
    <t>用用于补助参加城镇居民医疗保险缴费的残疾人支出</t>
  </si>
  <si>
    <t>考取大中专院校残疾人子女及残疾学生补助人数</t>
  </si>
  <si>
    <t>40</t>
  </si>
  <si>
    <t>考取大中专院校残疾人子女及残疾学生补助40人</t>
  </si>
  <si>
    <t>贫困残疾人生活困难补助人数</t>
  </si>
  <si>
    <t>13</t>
  </si>
  <si>
    <t>用于救助临时困难的贫困残疾人</t>
  </si>
  <si>
    <t>对市特殊学校盲聋哑学生的资助人数</t>
  </si>
  <si>
    <t>50</t>
  </si>
  <si>
    <t>“六一儿童节”慰问市特殊教育学校江川籍残疾学生</t>
  </si>
  <si>
    <t>春节慰问人数</t>
  </si>
  <si>
    <t>200</t>
  </si>
  <si>
    <t>春节来临之际，慰问200户贫困残疾人</t>
  </si>
  <si>
    <t>助残日慰问人数</t>
  </si>
  <si>
    <t>助残日期间，慰问50户贫困残疾人</t>
  </si>
  <si>
    <t>残疾人专门协会活动次数</t>
  </si>
  <si>
    <t>&gt;=</t>
  </si>
  <si>
    <t>次</t>
  </si>
  <si>
    <t>用于5个协会开展活动</t>
  </si>
  <si>
    <t>残疾人信访维稳补助人数</t>
  </si>
  <si>
    <t>10</t>
  </si>
  <si>
    <t>用于来访残疾人困难补助</t>
  </si>
  <si>
    <t>残疾人事业宣传次数</t>
  </si>
  <si>
    <t>残疾人活动宣传</t>
  </si>
  <si>
    <t>质量指标</t>
  </si>
  <si>
    <t>获补对象准确率</t>
  </si>
  <si>
    <t>100</t>
  </si>
  <si>
    <t>%</t>
  </si>
  <si>
    <t>贫困残疾人补助对象数据准确</t>
  </si>
  <si>
    <t>补助事项公示度</t>
  </si>
  <si>
    <t>贫困残疾人补助公示花名册</t>
  </si>
  <si>
    <t>效益指标</t>
  </si>
  <si>
    <t>社会效益</t>
  </si>
  <si>
    <t>政策知晓率</t>
  </si>
  <si>
    <t>90</t>
  </si>
  <si>
    <t>政策宣传资料</t>
  </si>
  <si>
    <t>满意度指标</t>
  </si>
  <si>
    <t>服务对象满意度</t>
  </si>
  <si>
    <t>受益对象满意度</t>
  </si>
  <si>
    <t>受补助残疾人满意度</t>
  </si>
  <si>
    <t>1、鼓励残疾人自主创业，促进残疾人多渠道就业，着力推进残疾人精准扶贫工作，加大残疾人创业扶持力度，对持有残疾证在就业年龄段内有就业愿望、有就业能力、有就业项目的残疾人予以帮扶。2、进一步改善残疾人生产生活状况，以残疾人基本服务状况和需求专项调查中未就业的残疾人为主要对象，扎实做好残疾人就业促进、就业培训和就业服务工作，千方百计促进残疾人就业增收，扩大残疾人就业总量，提高就业质量和就业稳定性，千方百计促进残疾人就业增收加快推进残疾人小康进程，举办5期残疾人农产品与普法网络直播、电动车修理、蔬菜种植芫荽、西兰花、树莓等项目的技能培训，培训残疾人300人次；救助30户贫困残疾人，防止返贫现象的发生；对60户贫困残疾人家庭进行无障碍改造；扶持7户残疾人自主创业示范户。</t>
  </si>
  <si>
    <t>残疾人就业培训人数</t>
  </si>
  <si>
    <t>300</t>
  </si>
  <si>
    <t>开展3期200人的职业技能培训</t>
  </si>
  <si>
    <t>残疾人自主创业示范户户数</t>
  </si>
  <si>
    <t>7</t>
  </si>
  <si>
    <t>扶持残疾人自主创业示范户5户</t>
  </si>
  <si>
    <t>残疾人脱贫攻坚生产扶持补助户数</t>
  </si>
  <si>
    <t>30</t>
  </si>
  <si>
    <t>脱贫攻坚生产扶持补助20户残疾人</t>
  </si>
  <si>
    <t>贫困残疾人家庭无障碍改造户数</t>
  </si>
  <si>
    <t>残疾人无障碍改造20户</t>
  </si>
  <si>
    <t>补助残疾人准确率</t>
  </si>
  <si>
    <t>补助对象准确</t>
  </si>
  <si>
    <t>补助公示度</t>
  </si>
  <si>
    <t>残疾人补助公示花名册</t>
  </si>
  <si>
    <t>节日期间，进行残疾人补助政策宣传</t>
  </si>
  <si>
    <t>我区将进一步加强残疾人康复服务，提升残疾康复服务质量，对于增强残疾人保障和发展能力，增进残疾人民生福祉，实现残疾人对美好生活的向往具有重要意义。构建与经济社会发展相协调、与残疾人康复需求相适应的多元化康复服务体系、多层次康复保障制度，普遍满足城乡残疾人的基本康复服务需求。到20224有需求的残疾儿童和持证残疾人接受基本康复服务的比例达80%以上。精神病康复补助60人，救助40户健康教育脱贫户，对 25户康复训练的残疾儿童实施救助，假肢按照10例，发放66名精准康复协调员生活补助。</t>
  </si>
  <si>
    <t>精神病康复补助人数</t>
  </si>
  <si>
    <t>60</t>
  </si>
  <si>
    <t>主要用于机构托养和居家托养困难精神残疾人生活补助，共计补助60人，1000元/人/年</t>
  </si>
  <si>
    <t>健康教育脱贫补助人数</t>
  </si>
  <si>
    <t>共计补助40户，500元/户</t>
  </si>
  <si>
    <t>假肢装配补助人</t>
  </si>
  <si>
    <t>例</t>
  </si>
  <si>
    <t>预计补助10例，大腿3例、小腿5例、上肢2例</t>
  </si>
  <si>
    <t>残疾儿童手术矫治及康复训练补助人数</t>
  </si>
  <si>
    <t>25</t>
  </si>
  <si>
    <t>共计补助25人，1000元/人</t>
  </si>
  <si>
    <t>精准康复协调员补助人数</t>
  </si>
  <si>
    <t>66</t>
  </si>
  <si>
    <t>共计补助66人，60元/人/月</t>
  </si>
  <si>
    <t>获补残疾人准确率</t>
  </si>
  <si>
    <t>残疾人救助名册</t>
  </si>
  <si>
    <t>公示花名册</t>
  </si>
  <si>
    <t>对托养残疾人抽样调查</t>
  </si>
  <si>
    <t>托养残疾人进行问卷调查</t>
  </si>
  <si>
    <t>预算06表</t>
  </si>
  <si>
    <t>2025年部门政府性基金预算支出预算表</t>
  </si>
  <si>
    <t>政府性基金预算支出</t>
  </si>
  <si>
    <t>备注：本单位无此事项，此表为空。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</si>
  <si>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</si>
  <si>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</si>
  <si>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</si>
  <si>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</si>
  <si>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</si>
  <si>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</si>
  <si>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</si>
  <si>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</si>
  <si>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</si>
  <si>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</si>
  <si>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</si>
  <si>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</si>
  <si>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</si>
  <si>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箱</t>
  </si>
  <si>
    <t>公务用车保险费</t>
  </si>
  <si>
    <t>车辆</t>
  </si>
  <si>
    <t>公务用车维修和保养服务</t>
  </si>
  <si>
    <t>年</t>
  </si>
  <si>
    <t>公务用车加油服务</t>
  </si>
  <si>
    <t>辆</t>
  </si>
  <si>
    <t>预算08表</t>
  </si>
  <si>
    <t>2025年部门政府购买服务预算表</t>
  </si>
  <si>
    <t>政府购买服务项目</t>
  </si>
  <si>
    <t>政府购买服务目录</t>
  </si>
  <si>
    <t>预算09-1表</t>
  </si>
  <si>
    <t>2025年对下转移支付预算表</t>
  </si>
  <si>
    <t>单位名称（项目）</t>
  </si>
  <si>
    <t>地区</t>
  </si>
  <si>
    <t>政府性基金</t>
  </si>
  <si>
    <t>星云街道</t>
  </si>
  <si>
    <t>宁海街道</t>
  </si>
  <si>
    <t>江城镇</t>
  </si>
  <si>
    <t>前卫镇</t>
  </si>
  <si>
    <t>九溪镇</t>
  </si>
  <si>
    <t>雄关乡</t>
  </si>
  <si>
    <t>安化彝族乡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</si>
  <si>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</si>
  <si>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</si>
  <si>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</si>
  <si>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</si>
  <si>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</si>
  <si>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</si>
  <si>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</si>
  <si>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</si>
  <si>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</si>
  <si>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</si>
  <si>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</si>
  <si>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8</t>
  </si>
  <si>
    <t>预算11表</t>
  </si>
  <si>
    <r>
      <rPr>
        <b/>
        <sz val="23"/>
        <color rgb="FF000000"/>
        <rFont val="宋体"/>
        <charset val="134"/>
      </rPr>
      <t>2025年</t>
    </r>
    <r>
      <rPr>
        <b/>
        <sz val="23"/>
        <rFont val="宋体"/>
        <charset val="134"/>
      </rPr>
      <t>上级补助</t>
    </r>
    <r>
      <rPr>
        <b/>
        <sz val="23"/>
        <color rgb="FF000000"/>
        <rFont val="宋体"/>
        <charset val="134"/>
      </rPr>
      <t>项目支出预算表</t>
    </r>
  </si>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</sst>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sz val="9"/>
      <color theme="1"/>
      <name val="宋体"/>
      <charset val="134"/>
    </font>
    <font>
      <b/>
      <sz val="23"/>
      <color rgb="FF000000"/>
      <name val="宋体"/>
      <charset val="134"/>
    </font>
    <font>
      <sz val="9"/>
      <name val="宋体"/>
      <charset val="134"/>
    </font>
    <font>
      <sz val="10"/>
      <name val="宋体"/>
      <charset val="1"/>
    </font>
    <font>
      <sz val="11"/>
      <name val="宋体"/>
      <charset val="134"/>
      <scheme val="minor"/>
    </font>
    <font>
      <b/>
      <sz val="19.5"/>
      <name val="宋体"/>
      <charset val="134"/>
    </font>
    <font>
      <sz val="10.5"/>
      <name val="宋体"/>
      <charset val="134"/>
    </font>
    <font>
      <b/>
      <sz val="22"/>
      <name val="宋体"/>
      <charset val="134"/>
    </font>
    <font>
      <b/>
      <sz val="23"/>
      <name val="宋体"/>
      <charset val="134"/>
    </font>
    <font>
      <sz val="10.5"/>
      <color rgb="FF000000"/>
      <name val="宋体"/>
      <charset val="134"/>
    </font>
    <font>
      <sz val="11"/>
      <name val="宋体"/>
      <charset val="134"/>
    </font>
    <font>
      <sz val="11"/>
      <color rgb="FFFF0000"/>
      <name val="宋体"/>
      <charset val="134"/>
      <scheme val="minor"/>
    </font>
    <font>
      <b/>
      <sz val="22"/>
      <color rgb="FF000000"/>
      <name val="宋体"/>
      <charset val="134"/>
    </font>
    <font>
      <sz val="11"/>
      <color rgb="FF000000"/>
      <name val="宋体"/>
      <charset val="134"/>
      <scheme val="minor"/>
    </font>
    <font>
      <sz val="27"/>
      <name val="SimSun"/>
      <charset val="134"/>
    </font>
    <font>
      <sz val="8"/>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2" borderId="15"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6" applyNumberFormat="0" applyFill="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8" fillId="0" borderId="0" applyNumberFormat="0" applyFill="0" applyBorder="0" applyAlignment="0" applyProtection="0">
      <alignment vertical="center"/>
    </xf>
    <xf numFmtId="0" fontId="39" fillId="3" borderId="18" applyNumberFormat="0" applyAlignment="0" applyProtection="0">
      <alignment vertical="center"/>
    </xf>
    <xf numFmtId="0" fontId="40" fillId="4" borderId="19" applyNumberFormat="0" applyAlignment="0" applyProtection="0">
      <alignment vertical="center"/>
    </xf>
    <xf numFmtId="0" fontId="41" fillId="4" borderId="18" applyNumberFormat="0" applyAlignment="0" applyProtection="0">
      <alignment vertical="center"/>
    </xf>
    <xf numFmtId="0" fontId="42" fillId="5" borderId="20" applyNumberFormat="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xf numFmtId="0" fontId="8" fillId="0" borderId="0">
      <alignment vertical="top"/>
      <protection locked="0"/>
    </xf>
  </cellStyleXfs>
  <cellXfs count="201">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8" fontId="5" fillId="0" borderId="7" xfId="0" applyNumberFormat="1" applyFont="1" applyFill="1" applyBorder="1" applyAlignment="1">
      <alignment horizontal="right" vertical="center"/>
    </xf>
    <xf numFmtId="178" fontId="6" fillId="0" borderId="7" xfId="54" applyNumberFormat="1" applyFont="1" applyBorder="1">
      <alignment horizontal="right" vertical="center"/>
    </xf>
    <xf numFmtId="0" fontId="7" fillId="0" borderId="0" xfId="0" applyFont="1" applyBorder="1" applyAlignment="1">
      <alignment horizontal="center" vertical="center"/>
    </xf>
    <xf numFmtId="0" fontId="8" fillId="0" borderId="0" xfId="0" applyFont="1" applyFill="1" applyAlignment="1">
      <alignment horizontal="left"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8" fontId="6"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9" fillId="0" borderId="0" xfId="57" applyFont="1" applyFill="1" applyBorder="1" applyAlignment="1" applyProtection="1">
      <alignment vertical="center"/>
    </xf>
    <xf numFmtId="0" fontId="1" fillId="0" borderId="7" xfId="0" applyFont="1" applyBorder="1" applyAlignment="1" applyProtection="1">
      <alignment horizontal="center" vertical="center"/>
      <protection locked="0"/>
    </xf>
    <xf numFmtId="0" fontId="10" fillId="0" borderId="0" xfId="0" applyFont="1" applyBorder="1" applyAlignment="1">
      <alignment horizontal="center" vertical="center"/>
    </xf>
    <xf numFmtId="49" fontId="8" fillId="0" borderId="0" xfId="53" applyNumberFormat="1" applyFont="1" applyBorder="1">
      <alignment horizontal="left" vertical="center" wrapText="1"/>
    </xf>
    <xf numFmtId="49" fontId="8" fillId="0" borderId="0" xfId="53" applyNumberFormat="1" applyFont="1" applyBorder="1" applyAlignment="1">
      <alignment horizontal="right" vertical="center" wrapText="1"/>
    </xf>
    <xf numFmtId="49" fontId="11" fillId="0" borderId="0" xfId="53" applyNumberFormat="1" applyFont="1" applyBorder="1" applyAlignment="1">
      <alignment horizontal="center" vertical="center" wrapText="1"/>
    </xf>
    <xf numFmtId="49" fontId="12" fillId="0" borderId="7" xfId="53" applyNumberFormat="1" applyFont="1" applyBorder="1" applyAlignment="1">
      <alignment horizontal="center" vertical="center" wrapText="1"/>
    </xf>
    <xf numFmtId="49" fontId="5" fillId="0" borderId="7" xfId="53" applyNumberFormat="1" applyFont="1" applyBorder="1" applyAlignment="1">
      <alignment horizontal="center" vertical="center" wrapText="1"/>
    </xf>
    <xf numFmtId="49" fontId="12" fillId="0" borderId="7" xfId="53" applyNumberFormat="1" applyFont="1" applyBorder="1">
      <alignment horizontal="left" vertical="center" wrapText="1"/>
    </xf>
    <xf numFmtId="180" fontId="8" fillId="0" borderId="7" xfId="56" applyNumberFormat="1" applyFont="1" applyBorder="1">
      <alignment horizontal="right" vertical="center"/>
    </xf>
    <xf numFmtId="178" fontId="8" fillId="0" borderId="7" xfId="54" applyNumberFormat="1" applyFont="1" applyBorder="1">
      <alignment horizontal="right"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5" fillId="0" borderId="7" xfId="0" applyFont="1" applyBorder="1" applyAlignment="1">
      <alignment horizontal="left"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0" fillId="0" borderId="0" xfId="0" applyFont="1" applyBorder="1" applyAlignment="1">
      <alignment horizontal="right"/>
    </xf>
    <xf numFmtId="0" fontId="1" fillId="0" borderId="0" xfId="0" applyFont="1" applyBorder="1" applyAlignment="1">
      <alignment horizontal="right" vertical="center"/>
    </xf>
    <xf numFmtId="0" fontId="13" fillId="0" borderId="0"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16" fillId="0" borderId="6"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Border="1" applyAlignment="1" applyProtection="1">
      <alignment horizontal="right"/>
      <protection locked="0"/>
    </xf>
    <xf numFmtId="0" fontId="17" fillId="0" borderId="0" xfId="0" applyFont="1" applyBorder="1"/>
    <xf numFmtId="0" fontId="0" fillId="0" borderId="0" xfId="0" applyFont="1" applyBorder="1" applyAlignment="1">
      <alignment vertical="center"/>
    </xf>
    <xf numFmtId="0" fontId="1" fillId="0" borderId="0" xfId="0" applyFont="1" applyBorder="1" applyAlignment="1">
      <alignment wrapText="1"/>
    </xf>
    <xf numFmtId="0" fontId="3" fillId="0" borderId="0" xfId="0" applyFont="1" applyBorder="1" applyAlignment="1" applyProtection="1">
      <alignment vertical="top" wrapText="1"/>
      <protection locked="0"/>
    </xf>
    <xf numFmtId="0" fontId="18"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4" fillId="0" borderId="0" xfId="0" applyFont="1" applyBorder="1" applyAlignment="1">
      <alignment vertical="center" wrapText="1"/>
    </xf>
    <xf numFmtId="0" fontId="3" fillId="0" borderId="0" xfId="0" applyFont="1" applyBorder="1" applyAlignment="1" applyProtection="1">
      <alignment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7" fillId="0" borderId="0" xfId="0" applyFont="1" applyBorder="1" applyAlignment="1" applyProtection="1">
      <alignment horizontal="center" vertical="center"/>
      <protection locked="0"/>
    </xf>
    <xf numFmtId="0" fontId="1" fillId="0" borderId="0" xfId="0" applyFont="1" applyBorder="1" applyAlignment="1">
      <alignment vertical="center"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8" fillId="0" borderId="7" xfId="53" applyNumberFormat="1" applyFont="1" applyBorder="1">
      <alignment horizontal="left" vertical="center" wrapText="1"/>
    </xf>
    <xf numFmtId="49" fontId="8" fillId="0" borderId="7" xfId="53" applyNumberFormat="1" applyFont="1" applyBorder="1">
      <alignment horizontal="left" vertical="center" wrapText="1"/>
    </xf>
    <xf numFmtId="0" fontId="3" fillId="0" borderId="12" xfId="0" applyFont="1" applyBorder="1" applyAlignment="1">
      <alignment horizontal="right" vertical="center"/>
    </xf>
    <xf numFmtId="178" fontId="8" fillId="0" borderId="7" xfId="53" applyNumberFormat="1" applyFont="1" applyBorder="1" applyAlignment="1">
      <alignment horizontal="right" vertical="center" wrapText="1"/>
    </xf>
    <xf numFmtId="178" fontId="8" fillId="0" borderId="7" xfId="53" applyNumberFormat="1" applyFont="1" applyBorder="1" applyAlignment="1">
      <alignment horizontal="center" vertical="center" wrapText="1"/>
    </xf>
    <xf numFmtId="49" fontId="8" fillId="0" borderId="7" xfId="53" applyNumberFormat="1" applyFont="1" applyBorder="1" applyAlignment="1">
      <alignment horizontal="center" vertical="center" wrapText="1"/>
    </xf>
    <xf numFmtId="178" fontId="8" fillId="0" borderId="7" xfId="0" applyNumberFormat="1" applyFont="1" applyFill="1" applyBorder="1" applyAlignment="1">
      <alignment horizontal="right" vertical="center" wrapText="1"/>
    </xf>
    <xf numFmtId="178" fontId="8" fillId="0" borderId="7" xfId="53" applyNumberFormat="1" applyFont="1" applyFill="1" applyBorder="1" applyAlignment="1">
      <alignment horizontal="center" vertical="center" wrapText="1"/>
    </xf>
    <xf numFmtId="0" fontId="3" fillId="0" borderId="0" xfId="0" applyFont="1" applyBorder="1" applyAlignment="1">
      <alignment horizontal="right" vertical="center"/>
    </xf>
    <xf numFmtId="0" fontId="3" fillId="0" borderId="0" xfId="0" applyFont="1" applyBorder="1" applyAlignment="1">
      <alignment horizontal="right"/>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right"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9" fillId="0" borderId="0" xfId="0" applyFont="1" applyFill="1" applyAlignment="1">
      <alignment vertical="top"/>
    </xf>
    <xf numFmtId="0" fontId="19" fillId="0" borderId="0" xfId="0" applyFont="1" applyFill="1" applyAlignment="1">
      <alignment vertical="top" wrapText="1"/>
    </xf>
    <xf numFmtId="49" fontId="20" fillId="0" borderId="0" xfId="53" applyNumberFormat="1" applyFont="1" applyBorder="1" applyAlignment="1">
      <alignment horizontal="center" vertical="center" wrapText="1"/>
    </xf>
    <xf numFmtId="49" fontId="8" fillId="0" borderId="0" xfId="53" applyNumberFormat="1" applyFont="1" applyBorder="1" applyAlignment="1">
      <alignment horizontal="left" vertical="center" wrapText="1"/>
    </xf>
    <xf numFmtId="180" fontId="8" fillId="0" borderId="7" xfId="56" applyNumberFormat="1" applyFont="1" applyBorder="1" applyAlignment="1">
      <alignment horizontal="center" vertical="center" wrapText="1"/>
    </xf>
    <xf numFmtId="49" fontId="8" fillId="0" borderId="7" xfId="53" applyNumberFormat="1" applyFont="1" applyBorder="1" applyAlignment="1">
      <alignment horizontal="left" vertical="center" wrapText="1" indent="1"/>
    </xf>
    <xf numFmtId="49" fontId="21" fillId="0" borderId="7" xfId="53" applyNumberFormat="1" applyFont="1" applyBorder="1">
      <alignment horizontal="left" vertical="center" wrapText="1"/>
    </xf>
    <xf numFmtId="178" fontId="8" fillId="0" borderId="7" xfId="0" applyNumberFormat="1" applyFont="1" applyFill="1" applyBorder="1" applyAlignment="1">
      <alignment horizontal="left" vertical="center" wrapText="1"/>
    </xf>
    <xf numFmtId="178" fontId="8" fillId="0" borderId="7" xfId="53" applyNumberFormat="1" applyFont="1" applyBorder="1" applyAlignment="1">
      <alignment horizontal="left" vertical="center" wrapText="1"/>
    </xf>
    <xf numFmtId="49" fontId="8" fillId="0" borderId="7" xfId="53" applyNumberFormat="1" applyFont="1" applyBorder="1" applyAlignment="1">
      <alignment horizontal="left" vertical="center" wrapText="1"/>
    </xf>
    <xf numFmtId="0" fontId="6" fillId="0" borderId="0" xfId="0" applyFont="1" applyBorder="1" applyAlignment="1">
      <alignment horizontal="left" vertical="center"/>
    </xf>
    <xf numFmtId="0" fontId="5" fillId="0" borderId="7" xfId="0" applyFont="1" applyFill="1" applyBorder="1" applyAlignment="1">
      <alignment horizontal="center" vertical="center"/>
    </xf>
    <xf numFmtId="0" fontId="22" fillId="0" borderId="7" xfId="0"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applyAlignment="1">
      <alignment vertical="top"/>
    </xf>
    <xf numFmtId="0" fontId="1" fillId="0" borderId="0" xfId="0" applyFont="1" applyBorder="1" applyAlignment="1">
      <alignment horizontal="right"/>
    </xf>
    <xf numFmtId="0" fontId="23" fillId="0" borderId="7" xfId="0" applyFont="1" applyBorder="1" applyAlignment="1">
      <alignment horizontal="center"/>
    </xf>
    <xf numFmtId="0" fontId="5" fillId="0" borderId="7" xfId="0" applyFont="1" applyFill="1" applyBorder="1" applyAlignment="1">
      <alignment horizontal="left" vertical="center" indent="1"/>
    </xf>
    <xf numFmtId="0" fontId="22" fillId="0" borderId="7" xfId="0" applyFont="1" applyBorder="1" applyAlignment="1">
      <alignment horizontal="center" vertical="center" wrapText="1"/>
    </xf>
    <xf numFmtId="0" fontId="1" fillId="0" borderId="0" xfId="0" applyFont="1" applyBorder="1" applyAlignment="1">
      <alignment horizontal="center" wrapText="1"/>
    </xf>
    <xf numFmtId="0" fontId="1" fillId="0" borderId="0" xfId="0" applyFont="1" applyBorder="1" applyAlignment="1">
      <alignment horizontal="right" wrapText="1"/>
    </xf>
    <xf numFmtId="0" fontId="24" fillId="0" borderId="0"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8" fillId="0" borderId="7" xfId="0" applyFont="1" applyFill="1" applyBorder="1" applyAlignment="1">
      <alignment horizontal="left" vertical="center" wrapText="1"/>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0" fontId="18" fillId="0" borderId="0" xfId="0" applyFont="1" applyBorder="1" applyAlignment="1">
      <alignment horizontal="center" vertical="center"/>
    </xf>
    <xf numFmtId="0" fontId="26" fillId="0" borderId="0" xfId="0" applyFont="1" applyBorder="1" applyAlignment="1">
      <alignment horizontal="center" vertical="center"/>
    </xf>
    <xf numFmtId="0" fontId="27"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8" fillId="0" borderId="7" xfId="0" applyFont="1" applyBorder="1" applyAlignment="1">
      <alignment vertical="center"/>
    </xf>
    <xf numFmtId="0" fontId="29" fillId="0" borderId="7" xfId="0" applyFont="1" applyFill="1" applyBorder="1" applyAlignment="1">
      <alignment horizontal="left" vertical="center"/>
    </xf>
    <xf numFmtId="0" fontId="6" fillId="0" borderId="7" xfId="0" applyFont="1" applyBorder="1" applyAlignment="1">
      <alignment vertical="center"/>
    </xf>
    <xf numFmtId="0" fontId="8" fillId="0" borderId="7" xfId="0" applyFont="1" applyFill="1" applyBorder="1" applyAlignment="1">
      <alignment horizontal="left" vertical="center"/>
    </xf>
    <xf numFmtId="0" fontId="3" fillId="0" borderId="7" xfId="0" applyFont="1" applyBorder="1" applyAlignment="1">
      <alignment vertical="center"/>
    </xf>
    <xf numFmtId="0" fontId="6" fillId="0" borderId="7" xfId="0" applyFont="1" applyBorder="1" applyAlignment="1">
      <alignment horizontal="left" vertical="center"/>
    </xf>
    <xf numFmtId="0" fontId="28" fillId="0" borderId="7" xfId="0" applyFont="1" applyBorder="1" applyAlignment="1" applyProtection="1">
      <alignment horizontal="center" vertical="center"/>
      <protection locked="0"/>
    </xf>
    <xf numFmtId="178" fontId="29" fillId="0" borderId="7" xfId="0" applyNumberFormat="1" applyFont="1" applyFill="1" applyBorder="1" applyAlignment="1">
      <alignment horizontal="right" vertical="center"/>
    </xf>
    <xf numFmtId="0" fontId="29" fillId="0" borderId="7" xfId="0" applyFont="1" applyFill="1" applyBorder="1" applyAlignment="1">
      <alignment horizontal="center"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4" fillId="0" borderId="0" xfId="0" applyFont="1" applyBorder="1" applyAlignment="1">
      <alignment wrapText="1"/>
    </xf>
    <xf numFmtId="0" fontId="1" fillId="0" borderId="1" xfId="0" applyFont="1" applyBorder="1" applyAlignment="1">
      <alignment horizontal="center" vertical="center" wrapText="1"/>
    </xf>
    <xf numFmtId="0" fontId="8" fillId="0" borderId="7" xfId="0" applyFont="1" applyFill="1" applyBorder="1" applyAlignment="1">
      <alignment horizontal="center" vertical="center" wrapText="1"/>
    </xf>
    <xf numFmtId="178" fontId="6" fillId="0" borderId="0" xfId="0" applyNumberFormat="1" applyFont="1" applyBorder="1" applyAlignment="1">
      <alignment horizontal="right" vertical="center"/>
    </xf>
    <xf numFmtId="0" fontId="18"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30"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4" fillId="0" borderId="0" xfId="0" applyFont="1" applyBorder="1" applyAlignment="1">
      <alignment horizontal="center" vertical="top"/>
    </xf>
    <xf numFmtId="0" fontId="3" fillId="0" borderId="7" xfId="0" applyFont="1" applyBorder="1" applyAlignment="1">
      <alignment horizontal="left" vertical="center"/>
    </xf>
    <xf numFmtId="49" fontId="6" fillId="0" borderId="7" xfId="53" applyNumberFormat="1" applyFont="1" applyBorder="1">
      <alignment horizontal="left" vertical="center" wrapText="1"/>
    </xf>
    <xf numFmtId="0" fontId="3" fillId="0" borderId="6" xfId="0" applyFont="1" applyBorder="1" applyAlignment="1">
      <alignment horizontal="left"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178" fontId="8" fillId="0" borderId="7" xfId="0" applyNumberFormat="1" applyFont="1" applyFill="1" applyBorder="1" applyAlignment="1">
      <alignment horizontal="right" vertical="center"/>
    </xf>
    <xf numFmtId="0" fontId="6" fillId="0" borderId="6" xfId="0" applyFont="1" applyBorder="1" applyAlignment="1">
      <alignment horizontal="left" vertical="center"/>
    </xf>
    <xf numFmtId="0" fontId="28"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pane ySplit="1" topLeftCell="A3" activePane="bottomLeft" state="frozen"/>
      <selection/>
      <selection pane="bottomLeft" activeCell="K17" sqref="K17"/>
    </sheetView>
  </sheetViews>
  <sheetFormatPr defaultColWidth="8" defaultRowHeight="14.25" customHeight="1" outlineLevelCol="3"/>
  <cols>
    <col min="1" max="1" width="35.125" customWidth="1"/>
    <col min="2" max="2" width="30.625" customWidth="1"/>
    <col min="3" max="3" width="35.5" customWidth="1"/>
    <col min="4" max="4" width="30.625" customWidth="1"/>
  </cols>
  <sheetData>
    <row r="1" customHeight="1" spans="1:4">
      <c r="A1" s="1"/>
      <c r="B1" s="1"/>
      <c r="C1" s="1"/>
      <c r="D1" s="1"/>
    </row>
    <row r="2" ht="12" customHeight="1" spans="4:4">
      <c r="D2" s="110" t="s">
        <v>0</v>
      </c>
    </row>
    <row r="3" ht="36" customHeight="1" spans="1:4">
      <c r="A3" s="45" t="s">
        <v>1</v>
      </c>
      <c r="B3" s="190"/>
      <c r="C3" s="190"/>
      <c r="D3" s="190"/>
    </row>
    <row r="4" ht="21" customHeight="1" spans="1:4">
      <c r="A4" s="98" t="s">
        <v>2</v>
      </c>
      <c r="B4" s="151"/>
      <c r="C4" s="151"/>
      <c r="D4" s="109" t="s">
        <v>3</v>
      </c>
    </row>
    <row r="5" ht="19.5" customHeight="1" spans="1:4">
      <c r="A5" s="11" t="s">
        <v>4</v>
      </c>
      <c r="B5" s="13"/>
      <c r="C5" s="11" t="s">
        <v>5</v>
      </c>
      <c r="D5" s="13"/>
    </row>
    <row r="6" ht="19.5" customHeight="1" spans="1:4">
      <c r="A6" s="16" t="s">
        <v>6</v>
      </c>
      <c r="B6" s="16" t="s">
        <v>7</v>
      </c>
      <c r="C6" s="16" t="s">
        <v>8</v>
      </c>
      <c r="D6" s="16" t="s">
        <v>7</v>
      </c>
    </row>
    <row r="7" ht="7" customHeight="1" spans="1:4">
      <c r="A7" s="19"/>
      <c r="B7" s="19"/>
      <c r="C7" s="19"/>
      <c r="D7" s="19"/>
    </row>
    <row r="8" ht="25.4" customHeight="1" spans="1:4">
      <c r="A8" s="191" t="s">
        <v>9</v>
      </c>
      <c r="B8" s="44">
        <v>3810992.73</v>
      </c>
      <c r="C8" s="156" t="str">
        <f>"一"&amp;"、"&amp;"社会保障和就业支出"</f>
        <v>一、社会保障和就业支出</v>
      </c>
      <c r="D8" s="44">
        <v>3601189.52</v>
      </c>
    </row>
    <row r="9" ht="25.4" customHeight="1" spans="1:4">
      <c r="A9" s="191" t="s">
        <v>10</v>
      </c>
      <c r="B9" s="44"/>
      <c r="C9" s="156" t="str">
        <f>"二"&amp;"、"&amp;"卫生健康支出"</f>
        <v>二、卫生健康支出</v>
      </c>
      <c r="D9" s="44">
        <v>107083.21</v>
      </c>
    </row>
    <row r="10" ht="25.4" customHeight="1" spans="1:4">
      <c r="A10" s="191" t="s">
        <v>11</v>
      </c>
      <c r="B10" s="44"/>
      <c r="C10" s="156" t="str">
        <f>"三"&amp;"、"&amp;"住房保障支出"</f>
        <v>三、住房保障支出</v>
      </c>
      <c r="D10" s="44">
        <v>102720</v>
      </c>
    </row>
    <row r="11" ht="25.4" customHeight="1" spans="1:4">
      <c r="A11" s="191" t="s">
        <v>12</v>
      </c>
      <c r="B11" s="44"/>
      <c r="C11" s="192"/>
      <c r="D11" s="44"/>
    </row>
    <row r="12" ht="25.4" customHeight="1" spans="1:4">
      <c r="A12" s="191" t="s">
        <v>13</v>
      </c>
      <c r="B12" s="44"/>
      <c r="C12" s="192"/>
      <c r="D12" s="44"/>
    </row>
    <row r="13" ht="25.4" customHeight="1" spans="1:4">
      <c r="A13" s="191" t="s">
        <v>14</v>
      </c>
      <c r="B13" s="44"/>
      <c r="C13" s="192"/>
      <c r="D13" s="44"/>
    </row>
    <row r="14" ht="25.4" customHeight="1" spans="1:4">
      <c r="A14" s="191" t="s">
        <v>15</v>
      </c>
      <c r="B14" s="44"/>
      <c r="C14" s="192"/>
      <c r="D14" s="44"/>
    </row>
    <row r="15" ht="25.4" customHeight="1" spans="1:4">
      <c r="A15" s="191" t="s">
        <v>16</v>
      </c>
      <c r="B15" s="44"/>
      <c r="C15" s="192"/>
      <c r="D15" s="44"/>
    </row>
    <row r="16" ht="25.4" customHeight="1" spans="1:4">
      <c r="A16" s="193" t="s">
        <v>17</v>
      </c>
      <c r="B16" s="44"/>
      <c r="C16" s="192"/>
      <c r="D16" s="44"/>
    </row>
    <row r="17" ht="25.4" customHeight="1" spans="1:4">
      <c r="A17" s="193" t="s">
        <v>18</v>
      </c>
      <c r="B17" s="44"/>
      <c r="C17" s="192"/>
      <c r="D17" s="44"/>
    </row>
    <row r="18" ht="25.4" customHeight="1" spans="1:4">
      <c r="A18" s="194" t="s">
        <v>19</v>
      </c>
      <c r="B18" s="160">
        <v>3810992.73</v>
      </c>
      <c r="C18" s="195" t="s">
        <v>20</v>
      </c>
      <c r="D18" s="160">
        <v>3810992.73</v>
      </c>
    </row>
    <row r="19" ht="25.4" customHeight="1" spans="1:4">
      <c r="A19" s="196" t="s">
        <v>21</v>
      </c>
      <c r="B19" s="44"/>
      <c r="C19" s="197" t="s">
        <v>22</v>
      </c>
      <c r="D19" s="198"/>
    </row>
    <row r="20" ht="25.4" customHeight="1" spans="1:4">
      <c r="A20" s="199" t="s">
        <v>23</v>
      </c>
      <c r="B20" s="160"/>
      <c r="C20" s="158" t="s">
        <v>23</v>
      </c>
      <c r="D20" s="160"/>
    </row>
    <row r="21" ht="25.4" customHeight="1" spans="1:4">
      <c r="A21" s="199" t="s">
        <v>24</v>
      </c>
      <c r="B21" s="160"/>
      <c r="C21" s="158" t="s">
        <v>25</v>
      </c>
      <c r="D21" s="160"/>
    </row>
    <row r="22" ht="25.4" customHeight="1" spans="1:4">
      <c r="A22" s="200" t="s">
        <v>26</v>
      </c>
      <c r="B22" s="160">
        <v>3810992.73</v>
      </c>
      <c r="C22" s="195" t="s">
        <v>27</v>
      </c>
      <c r="D22" s="160">
        <v>3810992.73</v>
      </c>
    </row>
  </sheetData>
  <mergeCells count="8">
    <mergeCell ref="A3:D3"/>
    <mergeCell ref="A4:B4"/>
    <mergeCell ref="A5:B5"/>
    <mergeCell ref="C5:D5"/>
    <mergeCell ref="A6:A7"/>
    <mergeCell ref="B6:B7"/>
    <mergeCell ref="C6:C7"/>
    <mergeCell ref="D6:D7"/>
  </mergeCells>
  <pageMargins left="0.75" right="0.354166666666667" top="0.511805555555556" bottom="0.354166666666667" header="0.5" footer="0.43263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L23" sqref="L23"/>
    </sheetView>
  </sheetViews>
  <sheetFormatPr defaultColWidth="8" defaultRowHeight="14.25" customHeight="1"/>
  <cols>
    <col min="1" max="1" width="21.1416666666667" customWidth="1"/>
    <col min="2" max="2" width="24.0166666666667" customWidth="1"/>
    <col min="3" max="5" width="13" customWidth="1"/>
    <col min="6" max="10" width="5.5" customWidth="1"/>
    <col min="11" max="11" width="7.275" customWidth="1"/>
    <col min="12" max="12" width="7.575" customWidth="1"/>
    <col min="13" max="13" width="8.75833333333333" customWidth="1"/>
    <col min="14" max="14" width="5.05833333333333" customWidth="1"/>
    <col min="15" max="16" width="5.5" customWidth="1"/>
    <col min="17" max="17" width="6.83333333333333" customWidth="1"/>
    <col min="18" max="18" width="5.65" customWidth="1"/>
    <col min="19" max="19" width="8.01666666666667" customWidth="1"/>
  </cols>
  <sheetData>
    <row r="1" ht="12" customHeight="1" spans="1:19">
      <c r="A1" s="1"/>
      <c r="B1" s="1"/>
      <c r="C1" s="1"/>
      <c r="D1" s="1"/>
      <c r="E1" s="1"/>
      <c r="F1" s="1"/>
      <c r="G1" s="1"/>
      <c r="H1" s="1"/>
      <c r="I1" s="1"/>
      <c r="J1" s="1"/>
      <c r="K1" s="1"/>
      <c r="L1" s="1"/>
      <c r="M1" s="1"/>
      <c r="N1" s="1"/>
      <c r="O1" s="1"/>
      <c r="P1" s="1"/>
      <c r="Q1" s="1"/>
      <c r="R1" s="1"/>
      <c r="S1" s="1"/>
    </row>
    <row r="2" ht="12" customHeight="1" spans="1:18">
      <c r="A2" s="167"/>
      <c r="J2" s="180"/>
      <c r="R2" s="3" t="s">
        <v>28</v>
      </c>
    </row>
    <row r="3" ht="36" customHeight="1" spans="1:19">
      <c r="A3" s="168" t="s">
        <v>29</v>
      </c>
      <c r="B3" s="25"/>
      <c r="C3" s="25"/>
      <c r="D3" s="25"/>
      <c r="E3" s="25"/>
      <c r="F3" s="25"/>
      <c r="G3" s="25"/>
      <c r="H3" s="25"/>
      <c r="I3" s="25"/>
      <c r="J3" s="89"/>
      <c r="K3" s="25"/>
      <c r="L3" s="25"/>
      <c r="M3" s="25"/>
      <c r="N3" s="25"/>
      <c r="O3" s="25"/>
      <c r="P3" s="25"/>
      <c r="Q3" s="25"/>
      <c r="R3" s="25"/>
      <c r="S3" s="25"/>
    </row>
    <row r="4" ht="20.25" customHeight="1" spans="1:19">
      <c r="A4" s="98" t="s">
        <v>2</v>
      </c>
      <c r="B4" s="7"/>
      <c r="C4" s="7"/>
      <c r="D4" s="7"/>
      <c r="E4" s="7"/>
      <c r="F4" s="7"/>
      <c r="G4" s="7"/>
      <c r="H4" s="7"/>
      <c r="I4" s="7"/>
      <c r="J4" s="181"/>
      <c r="K4" s="7"/>
      <c r="L4" s="7"/>
      <c r="M4" s="7"/>
      <c r="N4" s="8"/>
      <c r="O4" s="8"/>
      <c r="P4" s="8"/>
      <c r="Q4" s="8"/>
      <c r="R4" s="8" t="s">
        <v>3</v>
      </c>
      <c r="S4" s="8" t="s">
        <v>3</v>
      </c>
    </row>
    <row r="5" ht="18.75" customHeight="1" spans="1:19">
      <c r="A5" s="169" t="s">
        <v>30</v>
      </c>
      <c r="B5" s="170" t="s">
        <v>31</v>
      </c>
      <c r="C5" s="170" t="s">
        <v>32</v>
      </c>
      <c r="D5" s="171" t="s">
        <v>33</v>
      </c>
      <c r="E5" s="172"/>
      <c r="F5" s="172"/>
      <c r="G5" s="172"/>
      <c r="H5" s="172"/>
      <c r="I5" s="172"/>
      <c r="J5" s="182"/>
      <c r="K5" s="172"/>
      <c r="L5" s="172"/>
      <c r="M5" s="172"/>
      <c r="N5" s="183"/>
      <c r="O5" s="183" t="s">
        <v>21</v>
      </c>
      <c r="P5" s="183"/>
      <c r="Q5" s="183"/>
      <c r="R5" s="183"/>
      <c r="S5" s="183"/>
    </row>
    <row r="6" ht="18" customHeight="1" spans="1:19">
      <c r="A6" s="173"/>
      <c r="B6" s="174"/>
      <c r="C6" s="174"/>
      <c r="D6" s="174" t="s">
        <v>34</v>
      </c>
      <c r="E6" s="174" t="s">
        <v>35</v>
      </c>
      <c r="F6" s="174" t="s">
        <v>36</v>
      </c>
      <c r="G6" s="174" t="s">
        <v>37</v>
      </c>
      <c r="H6" s="174" t="s">
        <v>38</v>
      </c>
      <c r="I6" s="184" t="s">
        <v>39</v>
      </c>
      <c r="J6" s="185"/>
      <c r="K6" s="184" t="s">
        <v>40</v>
      </c>
      <c r="L6" s="184" t="s">
        <v>41</v>
      </c>
      <c r="M6" s="184" t="s">
        <v>42</v>
      </c>
      <c r="N6" s="186" t="s">
        <v>43</v>
      </c>
      <c r="O6" s="187" t="s">
        <v>34</v>
      </c>
      <c r="P6" s="187" t="s">
        <v>35</v>
      </c>
      <c r="Q6" s="187" t="s">
        <v>36</v>
      </c>
      <c r="R6" s="187" t="s">
        <v>37</v>
      </c>
      <c r="S6" s="187" t="s">
        <v>44</v>
      </c>
    </row>
    <row r="7" ht="48" customHeight="1" spans="1:19">
      <c r="A7" s="175"/>
      <c r="B7" s="176"/>
      <c r="C7" s="176"/>
      <c r="D7" s="176"/>
      <c r="E7" s="176"/>
      <c r="F7" s="176"/>
      <c r="G7" s="176"/>
      <c r="H7" s="176"/>
      <c r="I7" s="188" t="s">
        <v>34</v>
      </c>
      <c r="J7" s="188" t="s">
        <v>45</v>
      </c>
      <c r="K7" s="188" t="s">
        <v>40</v>
      </c>
      <c r="L7" s="188" t="s">
        <v>41</v>
      </c>
      <c r="M7" s="188" t="s">
        <v>42</v>
      </c>
      <c r="N7" s="188" t="s">
        <v>43</v>
      </c>
      <c r="O7" s="188"/>
      <c r="P7" s="188"/>
      <c r="Q7" s="188"/>
      <c r="R7" s="188"/>
      <c r="S7" s="188"/>
    </row>
    <row r="8" ht="16.5" customHeight="1" spans="1:19">
      <c r="A8" s="177">
        <v>1</v>
      </c>
      <c r="B8" s="20">
        <v>2</v>
      </c>
      <c r="C8" s="20">
        <v>3</v>
      </c>
      <c r="D8" s="20">
        <v>4</v>
      </c>
      <c r="E8" s="177">
        <v>5</v>
      </c>
      <c r="F8" s="20">
        <v>6</v>
      </c>
      <c r="G8" s="20">
        <v>7</v>
      </c>
      <c r="H8" s="177">
        <v>8</v>
      </c>
      <c r="I8" s="20">
        <v>9</v>
      </c>
      <c r="J8" s="35">
        <v>10</v>
      </c>
      <c r="K8" s="35">
        <v>11</v>
      </c>
      <c r="L8" s="189">
        <v>12</v>
      </c>
      <c r="M8" s="35">
        <v>13</v>
      </c>
      <c r="N8" s="35">
        <v>14</v>
      </c>
      <c r="O8" s="35">
        <v>15</v>
      </c>
      <c r="P8" s="35">
        <v>16</v>
      </c>
      <c r="Q8" s="35">
        <v>17</v>
      </c>
      <c r="R8" s="35">
        <v>18</v>
      </c>
      <c r="S8" s="35">
        <v>19</v>
      </c>
    </row>
    <row r="9" ht="16.5" customHeight="1" spans="1:19">
      <c r="A9" s="146" t="s">
        <v>46</v>
      </c>
      <c r="B9" s="146" t="s">
        <v>47</v>
      </c>
      <c r="C9" s="44">
        <v>3810992.73</v>
      </c>
      <c r="D9" s="44">
        <v>3810992.73</v>
      </c>
      <c r="E9" s="44">
        <v>3810992.73</v>
      </c>
      <c r="F9" s="20"/>
      <c r="G9" s="20"/>
      <c r="H9" s="177"/>
      <c r="I9" s="20"/>
      <c r="J9" s="35"/>
      <c r="K9" s="35"/>
      <c r="L9" s="189"/>
      <c r="M9" s="35"/>
      <c r="N9" s="35"/>
      <c r="O9" s="35"/>
      <c r="P9" s="35"/>
      <c r="Q9" s="35"/>
      <c r="R9" s="35"/>
      <c r="S9" s="35"/>
    </row>
    <row r="10" ht="16.5" customHeight="1" spans="1:19">
      <c r="A10" s="147" t="s">
        <v>48</v>
      </c>
      <c r="B10" s="147" t="s">
        <v>47</v>
      </c>
      <c r="C10" s="44">
        <v>3810992.73</v>
      </c>
      <c r="D10" s="44">
        <v>3810992.73</v>
      </c>
      <c r="E10" s="44">
        <v>3810992.73</v>
      </c>
      <c r="F10" s="20"/>
      <c r="G10" s="20"/>
      <c r="H10" s="177"/>
      <c r="I10" s="20"/>
      <c r="J10" s="35"/>
      <c r="K10" s="35"/>
      <c r="L10" s="189"/>
      <c r="M10" s="35"/>
      <c r="N10" s="35"/>
      <c r="O10" s="35"/>
      <c r="P10" s="35"/>
      <c r="Q10" s="35"/>
      <c r="R10" s="35"/>
      <c r="S10" s="35"/>
    </row>
    <row r="11" ht="16.5" customHeight="1" spans="1:19">
      <c r="A11" s="178" t="s">
        <v>32</v>
      </c>
      <c r="B11" s="179"/>
      <c r="C11" s="44">
        <v>3810992.73</v>
      </c>
      <c r="D11" s="44">
        <v>3810992.73</v>
      </c>
      <c r="E11" s="44">
        <v>3810992.73</v>
      </c>
      <c r="F11" s="97"/>
      <c r="G11" s="97"/>
      <c r="H11" s="97"/>
      <c r="I11" s="97"/>
      <c r="J11" s="97"/>
      <c r="K11" s="97"/>
      <c r="L11" s="97"/>
      <c r="M11" s="97"/>
      <c r="N11" s="97"/>
      <c r="O11" s="97"/>
      <c r="P11" s="97"/>
      <c r="Q11" s="97"/>
      <c r="R11" s="97"/>
      <c r="S11" s="97"/>
    </row>
  </sheetData>
  <mergeCells count="21">
    <mergeCell ref="R2:S2"/>
    <mergeCell ref="A3:S3"/>
    <mergeCell ref="A4:D4"/>
    <mergeCell ref="R4:S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236111111111111" right="0.156944444444444" top="1" bottom="1" header="0.5" footer="0.5"/>
  <pageSetup paperSize="9" scale="8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pane ySplit="1" topLeftCell="A2" activePane="bottomLeft" state="frozen"/>
      <selection/>
      <selection pane="bottomLeft" activeCell="F22" sqref="F22"/>
    </sheetView>
  </sheetViews>
  <sheetFormatPr defaultColWidth="9.14166666666667" defaultRowHeight="14.25" customHeight="1"/>
  <cols>
    <col min="1" max="1" width="14.275" customWidth="1"/>
    <col min="2" max="2" width="29.375" customWidth="1"/>
    <col min="3" max="6" width="15.125" customWidth="1"/>
    <col min="7" max="11" width="8.125" customWidth="1"/>
    <col min="12" max="12" width="11.8583333333333" customWidth="1"/>
    <col min="13" max="15" width="8.125" customWidth="1"/>
  </cols>
  <sheetData>
    <row r="1" customHeight="1" spans="1:15">
      <c r="A1" s="1"/>
      <c r="B1" s="1"/>
      <c r="C1" s="1"/>
      <c r="D1" s="1"/>
      <c r="E1" s="1"/>
      <c r="F1" s="1"/>
      <c r="G1" s="1"/>
      <c r="H1" s="1"/>
      <c r="I1" s="1"/>
      <c r="J1" s="1"/>
      <c r="K1" s="1"/>
      <c r="L1" s="1"/>
      <c r="M1" s="1"/>
      <c r="N1" s="1"/>
      <c r="O1" s="1"/>
    </row>
    <row r="2" ht="15.75" customHeight="1" spans="15:15">
      <c r="O2" s="57" t="s">
        <v>49</v>
      </c>
    </row>
    <row r="3" ht="28.5" customHeight="1" spans="1:15">
      <c r="A3" s="25" t="s">
        <v>50</v>
      </c>
      <c r="B3" s="25"/>
      <c r="C3" s="25"/>
      <c r="D3" s="25"/>
      <c r="E3" s="25"/>
      <c r="F3" s="25"/>
      <c r="G3" s="25"/>
      <c r="H3" s="25"/>
      <c r="I3" s="25"/>
      <c r="J3" s="25"/>
      <c r="K3" s="25"/>
      <c r="L3" s="25"/>
      <c r="M3" s="25"/>
      <c r="N3" s="25"/>
      <c r="O3" s="25"/>
    </row>
    <row r="4" ht="15" customHeight="1" spans="1:15">
      <c r="A4" s="162" t="s">
        <v>2</v>
      </c>
      <c r="B4" s="163"/>
      <c r="C4" s="164"/>
      <c r="D4" s="164"/>
      <c r="E4" s="164"/>
      <c r="F4" s="164"/>
      <c r="G4" s="7"/>
      <c r="H4" s="164"/>
      <c r="I4" s="164"/>
      <c r="J4" s="7"/>
      <c r="K4" s="164"/>
      <c r="L4" s="164"/>
      <c r="M4" s="7"/>
      <c r="N4" s="7"/>
      <c r="O4" s="131" t="s">
        <v>3</v>
      </c>
    </row>
    <row r="5" ht="30" customHeight="1" spans="1:15">
      <c r="A5" s="10" t="s">
        <v>51</v>
      </c>
      <c r="B5" s="10" t="s">
        <v>52</v>
      </c>
      <c r="C5" s="16" t="s">
        <v>32</v>
      </c>
      <c r="D5" s="62" t="s">
        <v>35</v>
      </c>
      <c r="E5" s="62"/>
      <c r="F5" s="62"/>
      <c r="G5" s="165" t="s">
        <v>36</v>
      </c>
      <c r="H5" s="10" t="s">
        <v>37</v>
      </c>
      <c r="I5" s="10" t="s">
        <v>53</v>
      </c>
      <c r="J5" s="11" t="s">
        <v>54</v>
      </c>
      <c r="K5" s="75" t="s">
        <v>55</v>
      </c>
      <c r="L5" s="75" t="s">
        <v>56</v>
      </c>
      <c r="M5" s="75" t="s">
        <v>57</v>
      </c>
      <c r="N5" s="75" t="s">
        <v>58</v>
      </c>
      <c r="O5" s="92" t="s">
        <v>59</v>
      </c>
    </row>
    <row r="6" ht="44" customHeight="1" spans="1:15">
      <c r="A6" s="19"/>
      <c r="B6" s="19"/>
      <c r="C6" s="19"/>
      <c r="D6" s="62" t="s">
        <v>34</v>
      </c>
      <c r="E6" s="62" t="s">
        <v>60</v>
      </c>
      <c r="F6" s="62" t="s">
        <v>61</v>
      </c>
      <c r="G6" s="19"/>
      <c r="H6" s="19"/>
      <c r="I6" s="19"/>
      <c r="J6" s="62" t="s">
        <v>34</v>
      </c>
      <c r="K6" s="96" t="s">
        <v>55</v>
      </c>
      <c r="L6" s="96" t="s">
        <v>56</v>
      </c>
      <c r="M6" s="96" t="s">
        <v>57</v>
      </c>
      <c r="N6" s="96" t="s">
        <v>58</v>
      </c>
      <c r="O6" s="96" t="s">
        <v>59</v>
      </c>
    </row>
    <row r="7" ht="16.5" customHeight="1" spans="1:15">
      <c r="A7" s="62">
        <v>1</v>
      </c>
      <c r="B7" s="62">
        <v>2</v>
      </c>
      <c r="C7" s="62">
        <v>3</v>
      </c>
      <c r="D7" s="62">
        <v>4</v>
      </c>
      <c r="E7" s="62">
        <v>5</v>
      </c>
      <c r="F7" s="62">
        <v>6</v>
      </c>
      <c r="G7" s="62">
        <v>7</v>
      </c>
      <c r="H7" s="49">
        <v>8</v>
      </c>
      <c r="I7" s="49">
        <v>9</v>
      </c>
      <c r="J7" s="49">
        <v>10</v>
      </c>
      <c r="K7" s="49">
        <v>11</v>
      </c>
      <c r="L7" s="49">
        <v>12</v>
      </c>
      <c r="M7" s="49">
        <v>13</v>
      </c>
      <c r="N7" s="49">
        <v>14</v>
      </c>
      <c r="O7" s="62">
        <v>15</v>
      </c>
    </row>
    <row r="8" ht="16.5" customHeight="1" spans="1:15">
      <c r="A8" s="146" t="s">
        <v>62</v>
      </c>
      <c r="B8" s="146" t="s">
        <v>63</v>
      </c>
      <c r="C8" s="44">
        <v>3601189.52</v>
      </c>
      <c r="D8" s="44">
        <v>3601189.52</v>
      </c>
      <c r="E8" s="44">
        <v>997669.52</v>
      </c>
      <c r="F8" s="44">
        <v>2603520</v>
      </c>
      <c r="G8" s="62"/>
      <c r="H8" s="49"/>
      <c r="I8" s="49"/>
      <c r="J8" s="49"/>
      <c r="K8" s="49"/>
      <c r="L8" s="49"/>
      <c r="M8" s="49"/>
      <c r="N8" s="49"/>
      <c r="O8" s="62"/>
    </row>
    <row r="9" ht="16.5" customHeight="1" spans="1:15">
      <c r="A9" s="147" t="s">
        <v>64</v>
      </c>
      <c r="B9" s="147" t="s">
        <v>65</v>
      </c>
      <c r="C9" s="44">
        <v>165121.12</v>
      </c>
      <c r="D9" s="44">
        <v>165121.12</v>
      </c>
      <c r="E9" s="44">
        <v>165121.12</v>
      </c>
      <c r="F9" s="44"/>
      <c r="G9" s="62"/>
      <c r="H9" s="49"/>
      <c r="I9" s="49"/>
      <c r="J9" s="49"/>
      <c r="K9" s="49"/>
      <c r="L9" s="49"/>
      <c r="M9" s="49"/>
      <c r="N9" s="49"/>
      <c r="O9" s="62"/>
    </row>
    <row r="10" ht="16.5" customHeight="1" spans="1:15">
      <c r="A10" s="148" t="s">
        <v>66</v>
      </c>
      <c r="B10" s="148" t="s">
        <v>67</v>
      </c>
      <c r="C10" s="44">
        <v>30000</v>
      </c>
      <c r="D10" s="44">
        <v>30000</v>
      </c>
      <c r="E10" s="44">
        <v>30000</v>
      </c>
      <c r="F10" s="44"/>
      <c r="G10" s="62"/>
      <c r="H10" s="49"/>
      <c r="I10" s="49"/>
      <c r="J10" s="49"/>
      <c r="K10" s="49"/>
      <c r="L10" s="49"/>
      <c r="M10" s="49"/>
      <c r="N10" s="49"/>
      <c r="O10" s="62"/>
    </row>
    <row r="11" ht="16.5" customHeight="1" spans="1:15">
      <c r="A11" s="148" t="s">
        <v>68</v>
      </c>
      <c r="B11" s="148" t="s">
        <v>69</v>
      </c>
      <c r="C11" s="44">
        <v>15000</v>
      </c>
      <c r="D11" s="44">
        <v>15000</v>
      </c>
      <c r="E11" s="44">
        <v>15000</v>
      </c>
      <c r="F11" s="44"/>
      <c r="G11" s="62"/>
      <c r="H11" s="49"/>
      <c r="I11" s="49"/>
      <c r="J11" s="49"/>
      <c r="K11" s="49"/>
      <c r="L11" s="49"/>
      <c r="M11" s="49"/>
      <c r="N11" s="49"/>
      <c r="O11" s="62"/>
    </row>
    <row r="12" ht="16.5" customHeight="1" spans="1:15">
      <c r="A12" s="148" t="s">
        <v>70</v>
      </c>
      <c r="B12" s="148" t="s">
        <v>71</v>
      </c>
      <c r="C12" s="44">
        <v>120121.12</v>
      </c>
      <c r="D12" s="44">
        <v>120121.12</v>
      </c>
      <c r="E12" s="44">
        <v>120121.12</v>
      </c>
      <c r="F12" s="44"/>
      <c r="G12" s="62"/>
      <c r="H12" s="49"/>
      <c r="I12" s="49"/>
      <c r="J12" s="49"/>
      <c r="K12" s="49"/>
      <c r="L12" s="49"/>
      <c r="M12" s="49"/>
      <c r="N12" s="49"/>
      <c r="O12" s="62"/>
    </row>
    <row r="13" ht="16.5" customHeight="1" spans="1:15">
      <c r="A13" s="147" t="s">
        <v>72</v>
      </c>
      <c r="B13" s="147" t="s">
        <v>73</v>
      </c>
      <c r="C13" s="44">
        <v>8316</v>
      </c>
      <c r="D13" s="44">
        <v>8316</v>
      </c>
      <c r="E13" s="44">
        <v>8316</v>
      </c>
      <c r="F13" s="44"/>
      <c r="G13" s="62"/>
      <c r="H13" s="49"/>
      <c r="I13" s="49"/>
      <c r="J13" s="49"/>
      <c r="K13" s="49"/>
      <c r="L13" s="49"/>
      <c r="M13" s="49"/>
      <c r="N13" s="49"/>
      <c r="O13" s="62"/>
    </row>
    <row r="14" ht="16.5" customHeight="1" spans="1:15">
      <c r="A14" s="148" t="s">
        <v>74</v>
      </c>
      <c r="B14" s="148" t="s">
        <v>75</v>
      </c>
      <c r="C14" s="44">
        <v>8316</v>
      </c>
      <c r="D14" s="44">
        <v>8316</v>
      </c>
      <c r="E14" s="44">
        <v>8316</v>
      </c>
      <c r="F14" s="44"/>
      <c r="G14" s="62"/>
      <c r="H14" s="49"/>
      <c r="I14" s="49"/>
      <c r="J14" s="49"/>
      <c r="K14" s="49"/>
      <c r="L14" s="49"/>
      <c r="M14" s="49"/>
      <c r="N14" s="49"/>
      <c r="O14" s="62"/>
    </row>
    <row r="15" ht="16.5" customHeight="1" spans="1:15">
      <c r="A15" s="147" t="s">
        <v>76</v>
      </c>
      <c r="B15" s="147" t="s">
        <v>77</v>
      </c>
      <c r="C15" s="44">
        <v>3427752.4</v>
      </c>
      <c r="D15" s="44">
        <v>3427752.4</v>
      </c>
      <c r="E15" s="44">
        <v>824232.4</v>
      </c>
      <c r="F15" s="44">
        <v>2603520</v>
      </c>
      <c r="G15" s="62"/>
      <c r="H15" s="49"/>
      <c r="I15" s="49"/>
      <c r="J15" s="49"/>
      <c r="K15" s="49"/>
      <c r="L15" s="49"/>
      <c r="M15" s="49"/>
      <c r="N15" s="49"/>
      <c r="O15" s="62"/>
    </row>
    <row r="16" ht="16.5" customHeight="1" spans="1:15">
      <c r="A16" s="148" t="s">
        <v>78</v>
      </c>
      <c r="B16" s="148" t="s">
        <v>79</v>
      </c>
      <c r="C16" s="44">
        <v>824232.4</v>
      </c>
      <c r="D16" s="44">
        <v>824232.4</v>
      </c>
      <c r="E16" s="44">
        <v>824232.4</v>
      </c>
      <c r="F16" s="44"/>
      <c r="G16" s="62"/>
      <c r="H16" s="49"/>
      <c r="I16" s="49"/>
      <c r="J16" s="49"/>
      <c r="K16" s="49"/>
      <c r="L16" s="49"/>
      <c r="M16" s="49"/>
      <c r="N16" s="49"/>
      <c r="O16" s="62"/>
    </row>
    <row r="17" ht="16.5" customHeight="1" spans="1:15">
      <c r="A17" s="148" t="s">
        <v>80</v>
      </c>
      <c r="B17" s="148" t="s">
        <v>81</v>
      </c>
      <c r="C17" s="44">
        <v>176520</v>
      </c>
      <c r="D17" s="44">
        <v>176520</v>
      </c>
      <c r="E17" s="44"/>
      <c r="F17" s="44">
        <v>176520</v>
      </c>
      <c r="G17" s="62"/>
      <c r="H17" s="49"/>
      <c r="I17" s="49"/>
      <c r="J17" s="49"/>
      <c r="K17" s="49"/>
      <c r="L17" s="49"/>
      <c r="M17" s="49"/>
      <c r="N17" s="49"/>
      <c r="O17" s="62"/>
    </row>
    <row r="18" ht="16.5" customHeight="1" spans="1:15">
      <c r="A18" s="148" t="s">
        <v>82</v>
      </c>
      <c r="B18" s="148" t="s">
        <v>83</v>
      </c>
      <c r="C18" s="44">
        <v>432000</v>
      </c>
      <c r="D18" s="44">
        <v>432000</v>
      </c>
      <c r="E18" s="44"/>
      <c r="F18" s="44">
        <v>432000</v>
      </c>
      <c r="G18" s="62"/>
      <c r="H18" s="49"/>
      <c r="I18" s="49"/>
      <c r="J18" s="49"/>
      <c r="K18" s="49"/>
      <c r="L18" s="49"/>
      <c r="M18" s="49"/>
      <c r="N18" s="49"/>
      <c r="O18" s="62"/>
    </row>
    <row r="19" ht="16.5" customHeight="1" spans="1:15">
      <c r="A19" s="148" t="s">
        <v>84</v>
      </c>
      <c r="B19" s="148" t="s">
        <v>85</v>
      </c>
      <c r="C19" s="44">
        <v>1995000</v>
      </c>
      <c r="D19" s="44">
        <v>1995000</v>
      </c>
      <c r="E19" s="44"/>
      <c r="F19" s="44">
        <v>1995000</v>
      </c>
      <c r="G19" s="62"/>
      <c r="H19" s="49"/>
      <c r="I19" s="49"/>
      <c r="J19" s="49"/>
      <c r="K19" s="49"/>
      <c r="L19" s="49"/>
      <c r="M19" s="49"/>
      <c r="N19" s="49"/>
      <c r="O19" s="62"/>
    </row>
    <row r="20" ht="16.5" customHeight="1" spans="1:15">
      <c r="A20" s="146" t="s">
        <v>46</v>
      </c>
      <c r="B20" s="146" t="s">
        <v>86</v>
      </c>
      <c r="C20" s="44">
        <v>107083.21</v>
      </c>
      <c r="D20" s="44">
        <v>107083.21</v>
      </c>
      <c r="E20" s="44">
        <v>107083.21</v>
      </c>
      <c r="F20" s="44"/>
      <c r="G20" s="62"/>
      <c r="H20" s="49"/>
      <c r="I20" s="49"/>
      <c r="J20" s="49"/>
      <c r="K20" s="49"/>
      <c r="L20" s="49"/>
      <c r="M20" s="49"/>
      <c r="N20" s="49"/>
      <c r="O20" s="62"/>
    </row>
    <row r="21" ht="16.5" customHeight="1" spans="1:15">
      <c r="A21" s="147" t="s">
        <v>87</v>
      </c>
      <c r="B21" s="147" t="s">
        <v>88</v>
      </c>
      <c r="C21" s="44">
        <v>107083.21</v>
      </c>
      <c r="D21" s="44">
        <v>107083.21</v>
      </c>
      <c r="E21" s="44">
        <v>107083.21</v>
      </c>
      <c r="F21" s="44"/>
      <c r="G21" s="62"/>
      <c r="H21" s="49"/>
      <c r="I21" s="49"/>
      <c r="J21" s="49"/>
      <c r="K21" s="49"/>
      <c r="L21" s="49"/>
      <c r="M21" s="49"/>
      <c r="N21" s="49"/>
      <c r="O21" s="62"/>
    </row>
    <row r="22" ht="16.5" customHeight="1" spans="1:15">
      <c r="A22" s="148" t="s">
        <v>89</v>
      </c>
      <c r="B22" s="148" t="s">
        <v>90</v>
      </c>
      <c r="C22" s="44">
        <v>29380.84</v>
      </c>
      <c r="D22" s="44">
        <v>29380.84</v>
      </c>
      <c r="E22" s="44">
        <v>29380.84</v>
      </c>
      <c r="F22" s="44"/>
      <c r="G22" s="62"/>
      <c r="H22" s="49"/>
      <c r="I22" s="49"/>
      <c r="J22" s="49"/>
      <c r="K22" s="49"/>
      <c r="L22" s="49"/>
      <c r="M22" s="49"/>
      <c r="N22" s="49"/>
      <c r="O22" s="62"/>
    </row>
    <row r="23" ht="16.5" customHeight="1" spans="1:15">
      <c r="A23" s="148" t="s">
        <v>91</v>
      </c>
      <c r="B23" s="148" t="s">
        <v>92</v>
      </c>
      <c r="C23" s="44">
        <v>32931.99</v>
      </c>
      <c r="D23" s="44">
        <v>32931.99</v>
      </c>
      <c r="E23" s="44">
        <v>32931.99</v>
      </c>
      <c r="F23" s="44"/>
      <c r="G23" s="62"/>
      <c r="H23" s="49"/>
      <c r="I23" s="49"/>
      <c r="J23" s="49"/>
      <c r="K23" s="49"/>
      <c r="L23" s="49"/>
      <c r="M23" s="49"/>
      <c r="N23" s="49"/>
      <c r="O23" s="62"/>
    </row>
    <row r="24" ht="16.5" customHeight="1" spans="1:15">
      <c r="A24" s="148" t="s">
        <v>93</v>
      </c>
      <c r="B24" s="148" t="s">
        <v>94</v>
      </c>
      <c r="C24" s="44">
        <v>38387.5</v>
      </c>
      <c r="D24" s="44">
        <v>38387.5</v>
      </c>
      <c r="E24" s="44">
        <v>38387.5</v>
      </c>
      <c r="F24" s="44"/>
      <c r="G24" s="62"/>
      <c r="H24" s="49"/>
      <c r="I24" s="49"/>
      <c r="J24" s="49"/>
      <c r="K24" s="49"/>
      <c r="L24" s="49"/>
      <c r="M24" s="49"/>
      <c r="N24" s="49"/>
      <c r="O24" s="62"/>
    </row>
    <row r="25" ht="16.5" customHeight="1" spans="1:15">
      <c r="A25" s="148" t="s">
        <v>95</v>
      </c>
      <c r="B25" s="148" t="s">
        <v>96</v>
      </c>
      <c r="C25" s="44">
        <v>6382.88</v>
      </c>
      <c r="D25" s="44">
        <v>6382.88</v>
      </c>
      <c r="E25" s="44">
        <v>6382.88</v>
      </c>
      <c r="F25" s="44"/>
      <c r="G25" s="62"/>
      <c r="H25" s="49"/>
      <c r="I25" s="49"/>
      <c r="J25" s="49"/>
      <c r="K25" s="49"/>
      <c r="L25" s="49"/>
      <c r="M25" s="49"/>
      <c r="N25" s="49"/>
      <c r="O25" s="62"/>
    </row>
    <row r="26" ht="16.5" customHeight="1" spans="1:15">
      <c r="A26" s="146" t="s">
        <v>97</v>
      </c>
      <c r="B26" s="146" t="s">
        <v>98</v>
      </c>
      <c r="C26" s="44">
        <v>102720</v>
      </c>
      <c r="D26" s="44">
        <v>102720</v>
      </c>
      <c r="E26" s="44">
        <v>102720</v>
      </c>
      <c r="F26" s="44"/>
      <c r="G26" s="62"/>
      <c r="H26" s="49"/>
      <c r="I26" s="49"/>
      <c r="J26" s="49"/>
      <c r="K26" s="49"/>
      <c r="L26" s="49"/>
      <c r="M26" s="49"/>
      <c r="N26" s="49"/>
      <c r="O26" s="62"/>
    </row>
    <row r="27" ht="16.5" customHeight="1" spans="1:15">
      <c r="A27" s="147" t="s">
        <v>99</v>
      </c>
      <c r="B27" s="147" t="s">
        <v>100</v>
      </c>
      <c r="C27" s="44">
        <v>102720</v>
      </c>
      <c r="D27" s="44">
        <v>102720</v>
      </c>
      <c r="E27" s="44">
        <v>102720</v>
      </c>
      <c r="F27" s="44"/>
      <c r="G27" s="62"/>
      <c r="H27" s="49"/>
      <c r="I27" s="49"/>
      <c r="J27" s="49"/>
      <c r="K27" s="49"/>
      <c r="L27" s="49"/>
      <c r="M27" s="49"/>
      <c r="N27" s="49"/>
      <c r="O27" s="62"/>
    </row>
    <row r="28" ht="16.5" customHeight="1" spans="1:15">
      <c r="A28" s="148" t="s">
        <v>101</v>
      </c>
      <c r="B28" s="148" t="s">
        <v>102</v>
      </c>
      <c r="C28" s="44">
        <v>102720</v>
      </c>
      <c r="D28" s="44">
        <v>102720</v>
      </c>
      <c r="E28" s="44">
        <v>102720</v>
      </c>
      <c r="F28" s="44"/>
      <c r="G28" s="62"/>
      <c r="H28" s="49"/>
      <c r="I28" s="49"/>
      <c r="J28" s="49"/>
      <c r="K28" s="49"/>
      <c r="L28" s="49"/>
      <c r="M28" s="49"/>
      <c r="N28" s="49"/>
      <c r="O28" s="62"/>
    </row>
    <row r="29" ht="16.5" customHeight="1" spans="1:15">
      <c r="A29" s="166" t="s">
        <v>103</v>
      </c>
      <c r="B29" s="166"/>
      <c r="C29" s="44">
        <v>3810992.73</v>
      </c>
      <c r="D29" s="44">
        <v>3810992.73</v>
      </c>
      <c r="E29" s="44">
        <v>1207472.73</v>
      </c>
      <c r="F29" s="44">
        <v>2603520</v>
      </c>
      <c r="G29" s="62"/>
      <c r="H29" s="49"/>
      <c r="I29" s="49"/>
      <c r="J29" s="49"/>
      <c r="K29" s="49"/>
      <c r="L29" s="49"/>
      <c r="M29" s="49"/>
      <c r="N29" s="49"/>
      <c r="O29" s="62"/>
    </row>
  </sheetData>
  <mergeCells count="11">
    <mergeCell ref="A3:O3"/>
    <mergeCell ref="A4:L4"/>
    <mergeCell ref="D5:F5"/>
    <mergeCell ref="J5:O5"/>
    <mergeCell ref="A29:B29"/>
    <mergeCell ref="A5:A6"/>
    <mergeCell ref="B5:B6"/>
    <mergeCell ref="C5:C6"/>
    <mergeCell ref="G5:G6"/>
    <mergeCell ref="H5:H6"/>
    <mergeCell ref="I5:I6"/>
  </mergeCells>
  <pageMargins left="0.0784722222222222" right="0.236111111111111" top="0.511805555555556" bottom="0.0784722222222222" header="0.5" footer="0.275"/>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K15" sqref="K15"/>
    </sheetView>
  </sheetViews>
  <sheetFormatPr defaultColWidth="9.14166666666667" defaultRowHeight="14.25" customHeight="1" outlineLevelCol="3"/>
  <cols>
    <col min="1" max="1" width="37.25" customWidth="1"/>
    <col min="2" max="2" width="27.75" customWidth="1"/>
    <col min="3" max="3" width="35" customWidth="1"/>
    <col min="4" max="4" width="26.625" customWidth="1"/>
  </cols>
  <sheetData>
    <row r="1" customHeight="1" spans="1:4">
      <c r="A1" s="1"/>
      <c r="B1" s="1"/>
      <c r="C1" s="1"/>
      <c r="D1" s="1"/>
    </row>
    <row r="2" customHeight="1" spans="4:4">
      <c r="D2" s="109" t="s">
        <v>104</v>
      </c>
    </row>
    <row r="3" ht="31.5" customHeight="1" spans="1:4">
      <c r="A3" s="149" t="s">
        <v>105</v>
      </c>
      <c r="B3" s="150"/>
      <c r="C3" s="150"/>
      <c r="D3" s="150"/>
    </row>
    <row r="4" ht="17.25" customHeight="1" spans="1:4">
      <c r="A4" s="5" t="s">
        <v>2</v>
      </c>
      <c r="B4" s="151"/>
      <c r="C4" s="151"/>
      <c r="D4" s="110" t="s">
        <v>3</v>
      </c>
    </row>
    <row r="5" ht="24.65" customHeight="1" spans="1:4">
      <c r="A5" s="11" t="s">
        <v>4</v>
      </c>
      <c r="B5" s="13"/>
      <c r="C5" s="11" t="s">
        <v>5</v>
      </c>
      <c r="D5" s="13"/>
    </row>
    <row r="6" ht="15.65" customHeight="1" spans="1:4">
      <c r="A6" s="16" t="s">
        <v>6</v>
      </c>
      <c r="B6" s="152" t="s">
        <v>7</v>
      </c>
      <c r="C6" s="16" t="s">
        <v>106</v>
      </c>
      <c r="D6" s="152" t="s">
        <v>7</v>
      </c>
    </row>
    <row r="7" ht="14.15" customHeight="1" spans="1:4">
      <c r="A7" s="19"/>
      <c r="B7" s="18"/>
      <c r="C7" s="19"/>
      <c r="D7" s="18"/>
    </row>
    <row r="8" ht="29.15" customHeight="1" spans="1:4">
      <c r="A8" s="153" t="s">
        <v>107</v>
      </c>
      <c r="B8" s="44">
        <v>3810992.73</v>
      </c>
      <c r="C8" s="154" t="s">
        <v>108</v>
      </c>
      <c r="D8" s="44">
        <v>3810992.73</v>
      </c>
    </row>
    <row r="9" ht="29.15" customHeight="1" spans="1:4">
      <c r="A9" s="155" t="s">
        <v>109</v>
      </c>
      <c r="B9" s="44">
        <v>3810992.73</v>
      </c>
      <c r="C9" s="156" t="str">
        <f>"（"&amp;"一"&amp;"）"&amp;"社会保障和就业支出"</f>
        <v>（一）社会保障和就业支出</v>
      </c>
      <c r="D9" s="44">
        <v>3601189.52</v>
      </c>
    </row>
    <row r="10" ht="29.15" customHeight="1" spans="1:4">
      <c r="A10" s="155" t="s">
        <v>110</v>
      </c>
      <c r="B10" s="44"/>
      <c r="C10" s="156" t="str">
        <f>"（"&amp;"二"&amp;"）"&amp;"卫生健康支出"</f>
        <v>（二）卫生健康支出</v>
      </c>
      <c r="D10" s="44">
        <v>107083.21</v>
      </c>
    </row>
    <row r="11" ht="29.15" customHeight="1" spans="1:4">
      <c r="A11" s="155" t="s">
        <v>111</v>
      </c>
      <c r="B11" s="44"/>
      <c r="C11" s="156" t="str">
        <f>"（"&amp;"三"&amp;"）"&amp;"住房保障支出"</f>
        <v>（三）住房保障支出</v>
      </c>
      <c r="D11" s="44">
        <v>102720</v>
      </c>
    </row>
    <row r="12" ht="29.15" customHeight="1" spans="1:4">
      <c r="A12" s="157" t="s">
        <v>112</v>
      </c>
      <c r="B12" s="44"/>
      <c r="C12" s="156"/>
      <c r="D12" s="44"/>
    </row>
    <row r="13" ht="29.15" customHeight="1" spans="1:4">
      <c r="A13" s="155" t="s">
        <v>109</v>
      </c>
      <c r="B13" s="44"/>
      <c r="C13" s="156"/>
      <c r="D13" s="44"/>
    </row>
    <row r="14" ht="29.15" customHeight="1" spans="1:4">
      <c r="A14" s="158" t="s">
        <v>110</v>
      </c>
      <c r="B14" s="44"/>
      <c r="C14" s="156"/>
      <c r="D14" s="44"/>
    </row>
    <row r="15" ht="29.15" customHeight="1" spans="1:4">
      <c r="A15" s="158" t="s">
        <v>111</v>
      </c>
      <c r="B15" s="44"/>
      <c r="C15" s="156"/>
      <c r="D15" s="44"/>
    </row>
    <row r="16" ht="29.15" customHeight="1" spans="1:4">
      <c r="A16" s="159"/>
      <c r="B16" s="44"/>
      <c r="C16" s="156" t="s">
        <v>113</v>
      </c>
      <c r="D16" s="44"/>
    </row>
    <row r="17" ht="29.15" customHeight="1" spans="1:4">
      <c r="A17" s="159" t="s">
        <v>114</v>
      </c>
      <c r="B17" s="160">
        <v>3810992.73</v>
      </c>
      <c r="C17" s="161" t="s">
        <v>115</v>
      </c>
      <c r="D17" s="160">
        <v>3810992.73</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pane ySplit="1" topLeftCell="A2" activePane="bottomLeft" state="frozen"/>
      <selection/>
      <selection pane="bottomLeft" activeCell="C14" sqref="C14"/>
    </sheetView>
  </sheetViews>
  <sheetFormatPr defaultColWidth="9.14166666666667" defaultRowHeight="14.25" customHeight="1" outlineLevelCol="6"/>
  <cols>
    <col min="1" max="1" width="20.1416666666667" customWidth="1"/>
    <col min="2" max="2" width="30.25" customWidth="1"/>
    <col min="3" max="4" width="17.25" customWidth="1"/>
    <col min="5" max="5" width="15" customWidth="1"/>
    <col min="6" max="6" width="15.375" customWidth="1"/>
    <col min="7" max="7" width="14.5" customWidth="1"/>
  </cols>
  <sheetData>
    <row r="1" customHeight="1" spans="1:7">
      <c r="A1" s="1"/>
      <c r="B1" s="1"/>
      <c r="C1" s="1"/>
      <c r="D1" s="1"/>
      <c r="E1" s="1"/>
      <c r="F1" s="1"/>
      <c r="G1" s="1"/>
    </row>
    <row r="2" ht="12" customHeight="1" spans="4:7">
      <c r="D2" s="130"/>
      <c r="F2" s="57"/>
      <c r="G2" s="57" t="s">
        <v>116</v>
      </c>
    </row>
    <row r="3" ht="30" customHeight="1" spans="1:7">
      <c r="A3" s="4" t="s">
        <v>117</v>
      </c>
      <c r="B3" s="4"/>
      <c r="C3" s="4"/>
      <c r="D3" s="4"/>
      <c r="E3" s="4"/>
      <c r="F3" s="4"/>
      <c r="G3" s="4"/>
    </row>
    <row r="4" ht="18" customHeight="1" spans="1:7">
      <c r="A4" s="5" t="s">
        <v>2</v>
      </c>
      <c r="F4" s="131"/>
      <c r="G4" s="131" t="s">
        <v>3</v>
      </c>
    </row>
    <row r="5" ht="20.25" customHeight="1" spans="1:7">
      <c r="A5" s="140" t="s">
        <v>118</v>
      </c>
      <c r="B5" s="141"/>
      <c r="C5" s="142" t="s">
        <v>32</v>
      </c>
      <c r="D5" s="12" t="s">
        <v>60</v>
      </c>
      <c r="E5" s="12"/>
      <c r="F5" s="13"/>
      <c r="G5" s="142" t="s">
        <v>61</v>
      </c>
    </row>
    <row r="6" ht="20" customHeight="1" spans="1:7">
      <c r="A6" s="143" t="s">
        <v>51</v>
      </c>
      <c r="B6" s="144" t="s">
        <v>52</v>
      </c>
      <c r="C6" s="99"/>
      <c r="D6" s="99" t="s">
        <v>34</v>
      </c>
      <c r="E6" s="99" t="s">
        <v>119</v>
      </c>
      <c r="F6" s="99" t="s">
        <v>120</v>
      </c>
      <c r="G6" s="99"/>
    </row>
    <row r="7" ht="20.25" customHeight="1" spans="1:7">
      <c r="A7" s="145" t="s">
        <v>121</v>
      </c>
      <c r="B7" s="145" t="s">
        <v>122</v>
      </c>
      <c r="C7" s="145" t="s">
        <v>123</v>
      </c>
      <c r="D7" s="62"/>
      <c r="E7" s="145" t="s">
        <v>124</v>
      </c>
      <c r="F7" s="145" t="s">
        <v>125</v>
      </c>
      <c r="G7" s="145" t="s">
        <v>126</v>
      </c>
    </row>
    <row r="8" ht="20.25" customHeight="1" spans="1:7">
      <c r="A8" s="146" t="s">
        <v>62</v>
      </c>
      <c r="B8" s="146" t="s">
        <v>63</v>
      </c>
      <c r="C8" s="44">
        <v>3601189.52</v>
      </c>
      <c r="D8" s="44">
        <v>997669.52</v>
      </c>
      <c r="E8" s="44">
        <v>967519.52</v>
      </c>
      <c r="F8" s="44">
        <v>30150</v>
      </c>
      <c r="G8" s="44">
        <v>2603520</v>
      </c>
    </row>
    <row r="9" ht="20.25" customHeight="1" spans="1:7">
      <c r="A9" s="147" t="s">
        <v>64</v>
      </c>
      <c r="B9" s="147" t="s">
        <v>65</v>
      </c>
      <c r="C9" s="44">
        <v>165121.12</v>
      </c>
      <c r="D9" s="44">
        <v>165121.12</v>
      </c>
      <c r="E9" s="44">
        <v>163321.12</v>
      </c>
      <c r="F9" s="44">
        <v>1800</v>
      </c>
      <c r="G9" s="44"/>
    </row>
    <row r="10" ht="20.25" customHeight="1" spans="1:7">
      <c r="A10" s="148" t="s">
        <v>66</v>
      </c>
      <c r="B10" s="148" t="s">
        <v>67</v>
      </c>
      <c r="C10" s="44">
        <v>30000</v>
      </c>
      <c r="D10" s="44">
        <v>30000</v>
      </c>
      <c r="E10" s="44">
        <v>28800</v>
      </c>
      <c r="F10" s="44">
        <v>1200</v>
      </c>
      <c r="G10" s="44"/>
    </row>
    <row r="11" ht="20.25" customHeight="1" spans="1:7">
      <c r="A11" s="148" t="s">
        <v>68</v>
      </c>
      <c r="B11" s="148" t="s">
        <v>69</v>
      </c>
      <c r="C11" s="44">
        <v>15000</v>
      </c>
      <c r="D11" s="44">
        <v>15000</v>
      </c>
      <c r="E11" s="44">
        <v>14400</v>
      </c>
      <c r="F11" s="44">
        <v>600</v>
      </c>
      <c r="G11" s="44"/>
    </row>
    <row r="12" ht="20.25" customHeight="1" spans="1:7">
      <c r="A12" s="148" t="s">
        <v>70</v>
      </c>
      <c r="B12" s="148" t="s">
        <v>71</v>
      </c>
      <c r="C12" s="44">
        <v>120121.12</v>
      </c>
      <c r="D12" s="44">
        <v>120121.12</v>
      </c>
      <c r="E12" s="44">
        <v>120121.12</v>
      </c>
      <c r="F12" s="44"/>
      <c r="G12" s="44"/>
    </row>
    <row r="13" ht="20.25" customHeight="1" spans="1:7">
      <c r="A13" s="147" t="s">
        <v>72</v>
      </c>
      <c r="B13" s="147" t="s">
        <v>73</v>
      </c>
      <c r="C13" s="44">
        <v>8316</v>
      </c>
      <c r="D13" s="44">
        <v>8316</v>
      </c>
      <c r="E13" s="44">
        <v>8316</v>
      </c>
      <c r="F13" s="44"/>
      <c r="G13" s="44"/>
    </row>
    <row r="14" ht="20.25" customHeight="1" spans="1:7">
      <c r="A14" s="148" t="s">
        <v>74</v>
      </c>
      <c r="B14" s="148" t="s">
        <v>75</v>
      </c>
      <c r="C14" s="44">
        <v>8316</v>
      </c>
      <c r="D14" s="44">
        <v>8316</v>
      </c>
      <c r="E14" s="44">
        <v>8316</v>
      </c>
      <c r="F14" s="44"/>
      <c r="G14" s="44"/>
    </row>
    <row r="15" ht="20.25" customHeight="1" spans="1:7">
      <c r="A15" s="147" t="s">
        <v>76</v>
      </c>
      <c r="B15" s="147" t="s">
        <v>77</v>
      </c>
      <c r="C15" s="44">
        <v>3427752.4</v>
      </c>
      <c r="D15" s="44">
        <v>824232.4</v>
      </c>
      <c r="E15" s="44">
        <v>795882.4</v>
      </c>
      <c r="F15" s="44">
        <v>28350</v>
      </c>
      <c r="G15" s="44">
        <v>2603520</v>
      </c>
    </row>
    <row r="16" ht="20.25" customHeight="1" spans="1:7">
      <c r="A16" s="148" t="s">
        <v>78</v>
      </c>
      <c r="B16" s="148" t="s">
        <v>79</v>
      </c>
      <c r="C16" s="44">
        <v>824232.4</v>
      </c>
      <c r="D16" s="44">
        <v>824232.4</v>
      </c>
      <c r="E16" s="44">
        <v>795882.4</v>
      </c>
      <c r="F16" s="44">
        <v>28350</v>
      </c>
      <c r="G16" s="44"/>
    </row>
    <row r="17" ht="20.25" customHeight="1" spans="1:7">
      <c r="A17" s="148" t="s">
        <v>80</v>
      </c>
      <c r="B17" s="148" t="s">
        <v>81</v>
      </c>
      <c r="C17" s="44">
        <v>176520</v>
      </c>
      <c r="D17" s="44"/>
      <c r="E17" s="44"/>
      <c r="F17" s="44"/>
      <c r="G17" s="44">
        <v>176520</v>
      </c>
    </row>
    <row r="18" ht="20.25" customHeight="1" spans="1:7">
      <c r="A18" s="148" t="s">
        <v>82</v>
      </c>
      <c r="B18" s="148" t="s">
        <v>83</v>
      </c>
      <c r="C18" s="44">
        <v>432000</v>
      </c>
      <c r="D18" s="44"/>
      <c r="E18" s="44"/>
      <c r="F18" s="44"/>
      <c r="G18" s="44">
        <v>432000</v>
      </c>
    </row>
    <row r="19" ht="20.25" customHeight="1" spans="1:7">
      <c r="A19" s="148" t="s">
        <v>84</v>
      </c>
      <c r="B19" s="148" t="s">
        <v>85</v>
      </c>
      <c r="C19" s="44">
        <v>1995000</v>
      </c>
      <c r="D19" s="44"/>
      <c r="E19" s="44"/>
      <c r="F19" s="44"/>
      <c r="G19" s="44">
        <v>1995000</v>
      </c>
    </row>
    <row r="20" ht="20.25" customHeight="1" spans="1:7">
      <c r="A20" s="146" t="s">
        <v>46</v>
      </c>
      <c r="B20" s="146" t="s">
        <v>86</v>
      </c>
      <c r="C20" s="44">
        <v>107083.21</v>
      </c>
      <c r="D20" s="44">
        <v>107083.21</v>
      </c>
      <c r="E20" s="44">
        <v>107083.21</v>
      </c>
      <c r="F20" s="44"/>
      <c r="G20" s="44"/>
    </row>
    <row r="21" ht="20.25" customHeight="1" spans="1:7">
      <c r="A21" s="147" t="s">
        <v>87</v>
      </c>
      <c r="B21" s="147" t="s">
        <v>88</v>
      </c>
      <c r="C21" s="44">
        <v>107083.21</v>
      </c>
      <c r="D21" s="44">
        <v>107083.21</v>
      </c>
      <c r="E21" s="44">
        <v>107083.21</v>
      </c>
      <c r="F21" s="44"/>
      <c r="G21" s="44"/>
    </row>
    <row r="22" ht="20.25" customHeight="1" spans="1:7">
      <c r="A22" s="148" t="s">
        <v>89</v>
      </c>
      <c r="B22" s="148" t="s">
        <v>90</v>
      </c>
      <c r="C22" s="44">
        <v>29380.84</v>
      </c>
      <c r="D22" s="44">
        <v>29380.84</v>
      </c>
      <c r="E22" s="44">
        <v>29380.84</v>
      </c>
      <c r="F22" s="44"/>
      <c r="G22" s="44"/>
    </row>
    <row r="23" ht="20.25" customHeight="1" spans="1:7">
      <c r="A23" s="148" t="s">
        <v>91</v>
      </c>
      <c r="B23" s="148" t="s">
        <v>92</v>
      </c>
      <c r="C23" s="44">
        <v>32931.99</v>
      </c>
      <c r="D23" s="44">
        <v>32931.99</v>
      </c>
      <c r="E23" s="44">
        <v>32931.99</v>
      </c>
      <c r="F23" s="44"/>
      <c r="G23" s="44"/>
    </row>
    <row r="24" ht="20.25" customHeight="1" spans="1:7">
      <c r="A24" s="148" t="s">
        <v>93</v>
      </c>
      <c r="B24" s="148" t="s">
        <v>94</v>
      </c>
      <c r="C24" s="44">
        <v>38387.5</v>
      </c>
      <c r="D24" s="44">
        <v>38387.5</v>
      </c>
      <c r="E24" s="44">
        <v>38387.5</v>
      </c>
      <c r="F24" s="44"/>
      <c r="G24" s="44"/>
    </row>
    <row r="25" ht="20.25" customHeight="1" spans="1:7">
      <c r="A25" s="148" t="s">
        <v>95</v>
      </c>
      <c r="B25" s="148" t="s">
        <v>96</v>
      </c>
      <c r="C25" s="44">
        <v>6382.88</v>
      </c>
      <c r="D25" s="44">
        <v>6382.88</v>
      </c>
      <c r="E25" s="44">
        <v>6382.88</v>
      </c>
      <c r="F25" s="44"/>
      <c r="G25" s="44"/>
    </row>
    <row r="26" ht="20.25" customHeight="1" spans="1:7">
      <c r="A26" s="146" t="s">
        <v>97</v>
      </c>
      <c r="B26" s="146" t="s">
        <v>98</v>
      </c>
      <c r="C26" s="44">
        <v>102720</v>
      </c>
      <c r="D26" s="44">
        <v>102720</v>
      </c>
      <c r="E26" s="44">
        <v>102720</v>
      </c>
      <c r="F26" s="44"/>
      <c r="G26" s="44"/>
    </row>
    <row r="27" ht="20.25" customHeight="1" spans="1:7">
      <c r="A27" s="147" t="s">
        <v>99</v>
      </c>
      <c r="B27" s="147" t="s">
        <v>100</v>
      </c>
      <c r="C27" s="44">
        <v>102720</v>
      </c>
      <c r="D27" s="44">
        <v>102720</v>
      </c>
      <c r="E27" s="44">
        <v>102720</v>
      </c>
      <c r="F27" s="44"/>
      <c r="G27" s="44"/>
    </row>
    <row r="28" ht="20.25" customHeight="1" spans="1:7">
      <c r="A28" s="148" t="s">
        <v>101</v>
      </c>
      <c r="B28" s="148" t="s">
        <v>102</v>
      </c>
      <c r="C28" s="44">
        <v>102720</v>
      </c>
      <c r="D28" s="44">
        <v>102720</v>
      </c>
      <c r="E28" s="44">
        <v>102720</v>
      </c>
      <c r="F28" s="44"/>
      <c r="G28" s="44"/>
    </row>
  </sheetData>
  <mergeCells count="6">
    <mergeCell ref="A3:G3"/>
    <mergeCell ref="A4:E4"/>
    <mergeCell ref="A5:B5"/>
    <mergeCell ref="D5:F5"/>
    <mergeCell ref="C5:C6"/>
    <mergeCell ref="G5:G6"/>
  </mergeCells>
  <pageMargins left="0.75" right="0.75" top="0.0784722222222222" bottom="0.196527777777778" header="0.118055555555556" footer="0.196527777777778"/>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E21" sqref="E21"/>
    </sheetView>
  </sheetViews>
  <sheetFormatPr defaultColWidth="9.14166666666667" defaultRowHeight="14.25" customHeight="1" outlineLevelRow="7" outlineLevelCol="5"/>
  <cols>
    <col min="1" max="1" width="27.425" customWidth="1"/>
    <col min="2" max="2" width="23.875" customWidth="1"/>
    <col min="3" max="3" width="24.625" customWidth="1"/>
    <col min="4" max="4" width="20.5" customWidth="1"/>
    <col min="5" max="5" width="19.25" customWidth="1"/>
    <col min="6" max="6" width="14" customWidth="1"/>
  </cols>
  <sheetData>
    <row r="1" customHeight="1" spans="1:6">
      <c r="A1" s="1"/>
      <c r="B1" s="1"/>
      <c r="C1" s="1"/>
      <c r="D1" s="1"/>
      <c r="E1" s="1"/>
      <c r="F1" s="1"/>
    </row>
    <row r="2" ht="12" customHeight="1" spans="1:6">
      <c r="A2" s="135"/>
      <c r="B2" s="135"/>
      <c r="C2" s="66"/>
      <c r="F2" s="136" t="s">
        <v>127</v>
      </c>
    </row>
    <row r="3" ht="25.5" customHeight="1" spans="1:6">
      <c r="A3" s="137" t="s">
        <v>128</v>
      </c>
      <c r="B3" s="137"/>
      <c r="C3" s="137"/>
      <c r="D3" s="137"/>
      <c r="E3" s="137"/>
      <c r="F3" s="137"/>
    </row>
    <row r="4" ht="15.75" customHeight="1" spans="1:6">
      <c r="A4" s="5" t="s">
        <v>2</v>
      </c>
      <c r="B4" s="135"/>
      <c r="C4" s="66"/>
      <c r="F4" s="136" t="s">
        <v>129</v>
      </c>
    </row>
    <row r="5" ht="19.5" customHeight="1" spans="1:6">
      <c r="A5" s="10" t="s">
        <v>130</v>
      </c>
      <c r="B5" s="16" t="s">
        <v>131</v>
      </c>
      <c r="C5" s="11" t="s">
        <v>132</v>
      </c>
      <c r="D5" s="12"/>
      <c r="E5" s="13"/>
      <c r="F5" s="16" t="s">
        <v>133</v>
      </c>
    </row>
    <row r="6" ht="19.5" customHeight="1" spans="1:6">
      <c r="A6" s="18"/>
      <c r="B6" s="19"/>
      <c r="C6" s="62" t="s">
        <v>34</v>
      </c>
      <c r="D6" s="62" t="s">
        <v>134</v>
      </c>
      <c r="E6" s="62" t="s">
        <v>135</v>
      </c>
      <c r="F6" s="19"/>
    </row>
    <row r="7" ht="18.75" customHeight="1" spans="1:6">
      <c r="A7" s="138">
        <v>1</v>
      </c>
      <c r="B7" s="138">
        <v>2</v>
      </c>
      <c r="C7" s="139">
        <v>3</v>
      </c>
      <c r="D7" s="138">
        <v>4</v>
      </c>
      <c r="E7" s="138">
        <v>5</v>
      </c>
      <c r="F7" s="138">
        <v>6</v>
      </c>
    </row>
    <row r="8" ht="18.75" customHeight="1" spans="1:6">
      <c r="A8" s="44">
        <v>18100</v>
      </c>
      <c r="B8" s="44"/>
      <c r="C8" s="44">
        <v>9000</v>
      </c>
      <c r="D8" s="44"/>
      <c r="E8" s="44">
        <v>9000</v>
      </c>
      <c r="F8" s="44">
        <v>9100</v>
      </c>
    </row>
  </sheetData>
  <mergeCells count="6">
    <mergeCell ref="A3:F3"/>
    <mergeCell ref="A4:D4"/>
    <mergeCell ref="C5:E5"/>
    <mergeCell ref="A5:A6"/>
    <mergeCell ref="B5:B6"/>
    <mergeCell ref="F5:F6"/>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0"/>
  <sheetViews>
    <sheetView showZeros="0" workbookViewId="0">
      <pane ySplit="1" topLeftCell="A2" activePane="bottomLeft" state="frozen"/>
      <selection/>
      <selection pane="bottomLeft" activeCell="L1" sqref="L$1:L$1048576"/>
    </sheetView>
  </sheetViews>
  <sheetFormatPr defaultColWidth="9.14166666666667" defaultRowHeight="14.25" customHeight="1"/>
  <cols>
    <col min="1" max="1" width="25.3583333333333" customWidth="1"/>
    <col min="2" max="2" width="19.5833333333333" customWidth="1"/>
    <col min="3" max="3" width="14.25" customWidth="1"/>
    <col min="4" max="4" width="8.125" customWidth="1"/>
    <col min="5" max="5" width="14.25" customWidth="1"/>
    <col min="6" max="6" width="6.625" customWidth="1"/>
    <col min="7" max="7" width="17.4166666666667" customWidth="1"/>
    <col min="8" max="9" width="11.5" customWidth="1"/>
    <col min="10" max="11" width="7" customWidth="1"/>
    <col min="12" max="12" width="11.25" customWidth="1"/>
    <col min="13" max="19" width="7.25" customWidth="1"/>
    <col min="20" max="20" width="9" customWidth="1"/>
    <col min="21" max="22" width="7.25" customWidth="1"/>
    <col min="23" max="23" width="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30"/>
      <c r="W2" s="57" t="s">
        <v>136</v>
      </c>
    </row>
    <row r="3" ht="27.75" customHeight="1" spans="1:23">
      <c r="A3" s="25" t="s">
        <v>137</v>
      </c>
      <c r="B3" s="25"/>
      <c r="C3" s="25"/>
      <c r="D3" s="25"/>
      <c r="E3" s="25"/>
      <c r="F3" s="25"/>
      <c r="G3" s="25"/>
      <c r="H3" s="25"/>
      <c r="I3" s="25"/>
      <c r="J3" s="25"/>
      <c r="K3" s="25"/>
      <c r="L3" s="25"/>
      <c r="M3" s="25"/>
      <c r="N3" s="25"/>
      <c r="O3" s="25"/>
      <c r="P3" s="25"/>
      <c r="Q3" s="25"/>
      <c r="R3" s="25"/>
      <c r="S3" s="25"/>
      <c r="T3" s="25"/>
      <c r="U3" s="25"/>
      <c r="V3" s="25"/>
      <c r="W3" s="25"/>
    </row>
    <row r="4" ht="13.5" customHeight="1" spans="1:23">
      <c r="A4" s="5" t="s">
        <v>2</v>
      </c>
      <c r="B4" s="6"/>
      <c r="C4" s="6"/>
      <c r="D4" s="6"/>
      <c r="E4" s="6"/>
      <c r="F4" s="6"/>
      <c r="G4" s="6"/>
      <c r="H4" s="7"/>
      <c r="I4" s="7"/>
      <c r="J4" s="7"/>
      <c r="K4" s="7"/>
      <c r="L4" s="7"/>
      <c r="M4" s="7"/>
      <c r="N4" s="7"/>
      <c r="O4" s="7"/>
      <c r="P4" s="7"/>
      <c r="Q4" s="7"/>
      <c r="U4" s="130"/>
      <c r="W4" s="131" t="s">
        <v>129</v>
      </c>
    </row>
    <row r="5" ht="21.75" customHeight="1" spans="1:23">
      <c r="A5" s="9" t="s">
        <v>138</v>
      </c>
      <c r="B5" s="9" t="s">
        <v>139</v>
      </c>
      <c r="C5" s="9" t="s">
        <v>140</v>
      </c>
      <c r="D5" s="10" t="s">
        <v>141</v>
      </c>
      <c r="E5" s="10" t="s">
        <v>142</v>
      </c>
      <c r="F5" s="10" t="s">
        <v>143</v>
      </c>
      <c r="G5" s="10" t="s">
        <v>144</v>
      </c>
      <c r="H5" s="62" t="s">
        <v>145</v>
      </c>
      <c r="I5" s="62"/>
      <c r="J5" s="62"/>
      <c r="K5" s="62"/>
      <c r="L5" s="128"/>
      <c r="M5" s="128"/>
      <c r="N5" s="128"/>
      <c r="O5" s="128"/>
      <c r="P5" s="128"/>
      <c r="Q5" s="48"/>
      <c r="R5" s="62"/>
      <c r="S5" s="62"/>
      <c r="T5" s="62"/>
      <c r="U5" s="62"/>
      <c r="V5" s="62"/>
      <c r="W5" s="62"/>
    </row>
    <row r="6" ht="21.75" customHeight="1" spans="1:23">
      <c r="A6" s="14"/>
      <c r="B6" s="14"/>
      <c r="C6" s="14"/>
      <c r="D6" s="15"/>
      <c r="E6" s="15"/>
      <c r="F6" s="15"/>
      <c r="G6" s="15"/>
      <c r="H6" s="62" t="s">
        <v>32</v>
      </c>
      <c r="I6" s="48" t="s">
        <v>35</v>
      </c>
      <c r="J6" s="48"/>
      <c r="K6" s="48"/>
      <c r="L6" s="128"/>
      <c r="M6" s="128"/>
      <c r="N6" s="128" t="s">
        <v>146</v>
      </c>
      <c r="O6" s="128"/>
      <c r="P6" s="128"/>
      <c r="Q6" s="48" t="s">
        <v>38</v>
      </c>
      <c r="R6" s="62" t="s">
        <v>54</v>
      </c>
      <c r="S6" s="48"/>
      <c r="T6" s="48"/>
      <c r="U6" s="48"/>
      <c r="V6" s="48"/>
      <c r="W6" s="48"/>
    </row>
    <row r="7" ht="15" customHeight="1" spans="1:23">
      <c r="A7" s="17"/>
      <c r="B7" s="17"/>
      <c r="C7" s="17"/>
      <c r="D7" s="18"/>
      <c r="E7" s="18"/>
      <c r="F7" s="18"/>
      <c r="G7" s="18"/>
      <c r="H7" s="62"/>
      <c r="I7" s="48" t="s">
        <v>147</v>
      </c>
      <c r="J7" s="48" t="s">
        <v>148</v>
      </c>
      <c r="K7" s="48" t="s">
        <v>149</v>
      </c>
      <c r="L7" s="134" t="s">
        <v>150</v>
      </c>
      <c r="M7" s="134" t="s">
        <v>151</v>
      </c>
      <c r="N7" s="134" t="s">
        <v>35</v>
      </c>
      <c r="O7" s="134" t="s">
        <v>36</v>
      </c>
      <c r="P7" s="134" t="s">
        <v>37</v>
      </c>
      <c r="Q7" s="48"/>
      <c r="R7" s="48" t="s">
        <v>34</v>
      </c>
      <c r="S7" s="48" t="s">
        <v>45</v>
      </c>
      <c r="T7" s="48" t="s">
        <v>152</v>
      </c>
      <c r="U7" s="48" t="s">
        <v>41</v>
      </c>
      <c r="V7" s="48" t="s">
        <v>42</v>
      </c>
      <c r="W7" s="48" t="s">
        <v>43</v>
      </c>
    </row>
    <row r="8" ht="33" customHeight="1" spans="1:23">
      <c r="A8" s="17"/>
      <c r="B8" s="17"/>
      <c r="C8" s="17"/>
      <c r="D8" s="18"/>
      <c r="E8" s="18"/>
      <c r="F8" s="18"/>
      <c r="G8" s="18"/>
      <c r="H8" s="62"/>
      <c r="I8" s="48"/>
      <c r="J8" s="48"/>
      <c r="K8" s="48"/>
      <c r="L8" s="134"/>
      <c r="M8" s="134"/>
      <c r="N8" s="134"/>
      <c r="O8" s="134"/>
      <c r="P8" s="134"/>
      <c r="Q8" s="48"/>
      <c r="R8" s="48"/>
      <c r="S8" s="48"/>
      <c r="T8" s="48"/>
      <c r="U8" s="48"/>
      <c r="V8" s="48"/>
      <c r="W8" s="48"/>
    </row>
    <row r="9" ht="20"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0" customHeight="1" spans="1:23">
      <c r="A10" s="21" t="s">
        <v>47</v>
      </c>
      <c r="B10" s="21"/>
      <c r="C10" s="22"/>
      <c r="D10" s="21"/>
      <c r="E10" s="21"/>
      <c r="F10" s="21"/>
      <c r="G10" s="21"/>
      <c r="H10" s="44">
        <v>1207472.73</v>
      </c>
      <c r="I10" s="44">
        <v>1207472.73</v>
      </c>
      <c r="J10" s="44"/>
      <c r="K10" s="44"/>
      <c r="L10" s="44">
        <v>1207472.73</v>
      </c>
      <c r="M10" s="44"/>
      <c r="N10" s="44"/>
      <c r="O10" s="44"/>
      <c r="P10" s="44"/>
      <c r="Q10" s="44"/>
      <c r="R10" s="44"/>
      <c r="S10" s="44"/>
      <c r="T10" s="44"/>
      <c r="U10" s="44"/>
      <c r="V10" s="44"/>
      <c r="W10" s="44"/>
    </row>
    <row r="11" ht="20" customHeight="1" spans="1:23">
      <c r="A11" s="133" t="s">
        <v>47</v>
      </c>
      <c r="B11" s="21" t="s">
        <v>153</v>
      </c>
      <c r="C11" s="22" t="s">
        <v>154</v>
      </c>
      <c r="D11" s="21" t="s">
        <v>78</v>
      </c>
      <c r="E11" s="22" t="s">
        <v>79</v>
      </c>
      <c r="F11" s="21" t="s">
        <v>155</v>
      </c>
      <c r="G11" s="21" t="s">
        <v>156</v>
      </c>
      <c r="H11" s="44">
        <v>139512</v>
      </c>
      <c r="I11" s="44">
        <v>139512</v>
      </c>
      <c r="J11" s="44"/>
      <c r="K11" s="44"/>
      <c r="L11" s="44">
        <v>139512</v>
      </c>
      <c r="M11" s="44"/>
      <c r="N11" s="44"/>
      <c r="O11" s="44"/>
      <c r="P11" s="102"/>
      <c r="Q11" s="44"/>
      <c r="R11" s="44"/>
      <c r="S11" s="44"/>
      <c r="T11" s="44"/>
      <c r="U11" s="44"/>
      <c r="V11" s="44"/>
      <c r="W11" s="44"/>
    </row>
    <row r="12" ht="20" customHeight="1" spans="1:23">
      <c r="A12" s="133" t="s">
        <v>47</v>
      </c>
      <c r="B12" s="21" t="s">
        <v>153</v>
      </c>
      <c r="C12" s="22" t="s">
        <v>154</v>
      </c>
      <c r="D12" s="21" t="s">
        <v>78</v>
      </c>
      <c r="E12" s="22" t="s">
        <v>79</v>
      </c>
      <c r="F12" s="21" t="s">
        <v>157</v>
      </c>
      <c r="G12" s="21" t="s">
        <v>158</v>
      </c>
      <c r="H12" s="44">
        <v>183840</v>
      </c>
      <c r="I12" s="44">
        <v>183840</v>
      </c>
      <c r="J12" s="44"/>
      <c r="K12" s="44"/>
      <c r="L12" s="44">
        <v>183840</v>
      </c>
      <c r="M12" s="44"/>
      <c r="N12" s="44"/>
      <c r="O12" s="44"/>
      <c r="P12" s="102"/>
      <c r="Q12" s="44"/>
      <c r="R12" s="44"/>
      <c r="S12" s="44"/>
      <c r="T12" s="44"/>
      <c r="U12" s="44"/>
      <c r="V12" s="44"/>
      <c r="W12" s="44"/>
    </row>
    <row r="13" ht="20" customHeight="1" spans="1:23">
      <c r="A13" s="133" t="s">
        <v>47</v>
      </c>
      <c r="B13" s="21" t="s">
        <v>153</v>
      </c>
      <c r="C13" s="22" t="s">
        <v>154</v>
      </c>
      <c r="D13" s="21" t="s">
        <v>78</v>
      </c>
      <c r="E13" s="22" t="s">
        <v>79</v>
      </c>
      <c r="F13" s="21" t="s">
        <v>159</v>
      </c>
      <c r="G13" s="21" t="s">
        <v>160</v>
      </c>
      <c r="H13" s="44">
        <v>11626</v>
      </c>
      <c r="I13" s="44">
        <v>11626</v>
      </c>
      <c r="J13" s="44"/>
      <c r="K13" s="44"/>
      <c r="L13" s="44">
        <v>11626</v>
      </c>
      <c r="M13" s="44"/>
      <c r="N13" s="44"/>
      <c r="O13" s="44"/>
      <c r="P13" s="102"/>
      <c r="Q13" s="44"/>
      <c r="R13" s="44"/>
      <c r="S13" s="44"/>
      <c r="T13" s="44"/>
      <c r="U13" s="44"/>
      <c r="V13" s="44"/>
      <c r="W13" s="44"/>
    </row>
    <row r="14" ht="20" customHeight="1" spans="1:23">
      <c r="A14" s="133" t="s">
        <v>47</v>
      </c>
      <c r="B14" s="21" t="s">
        <v>161</v>
      </c>
      <c r="C14" s="22" t="s">
        <v>162</v>
      </c>
      <c r="D14" s="21" t="s">
        <v>78</v>
      </c>
      <c r="E14" s="22" t="s">
        <v>79</v>
      </c>
      <c r="F14" s="21" t="s">
        <v>155</v>
      </c>
      <c r="G14" s="21" t="s">
        <v>156</v>
      </c>
      <c r="H14" s="44">
        <v>147492</v>
      </c>
      <c r="I14" s="44">
        <v>147492</v>
      </c>
      <c r="J14" s="44"/>
      <c r="K14" s="44"/>
      <c r="L14" s="44">
        <v>147492</v>
      </c>
      <c r="M14" s="44"/>
      <c r="N14" s="44"/>
      <c r="O14" s="44"/>
      <c r="P14" s="102"/>
      <c r="Q14" s="44"/>
      <c r="R14" s="44"/>
      <c r="S14" s="44"/>
      <c r="T14" s="44"/>
      <c r="U14" s="44"/>
      <c r="V14" s="44"/>
      <c r="W14" s="44"/>
    </row>
    <row r="15" ht="20" customHeight="1" spans="1:23">
      <c r="A15" s="133" t="s">
        <v>47</v>
      </c>
      <c r="B15" s="21" t="s">
        <v>161</v>
      </c>
      <c r="C15" s="22" t="s">
        <v>162</v>
      </c>
      <c r="D15" s="21" t="s">
        <v>78</v>
      </c>
      <c r="E15" s="22" t="s">
        <v>79</v>
      </c>
      <c r="F15" s="21" t="s">
        <v>157</v>
      </c>
      <c r="G15" s="21" t="s">
        <v>158</v>
      </c>
      <c r="H15" s="44">
        <v>11220</v>
      </c>
      <c r="I15" s="44">
        <v>11220</v>
      </c>
      <c r="J15" s="44"/>
      <c r="K15" s="44"/>
      <c r="L15" s="44">
        <v>11220</v>
      </c>
      <c r="M15" s="44"/>
      <c r="N15" s="44"/>
      <c r="O15" s="44"/>
      <c r="P15" s="102"/>
      <c r="Q15" s="44"/>
      <c r="R15" s="44"/>
      <c r="S15" s="44"/>
      <c r="T15" s="44"/>
      <c r="U15" s="44"/>
      <c r="V15" s="44"/>
      <c r="W15" s="44"/>
    </row>
    <row r="16" ht="20" customHeight="1" spans="1:23">
      <c r="A16" s="133" t="s">
        <v>47</v>
      </c>
      <c r="B16" s="21" t="s">
        <v>161</v>
      </c>
      <c r="C16" s="22" t="s">
        <v>162</v>
      </c>
      <c r="D16" s="21" t="s">
        <v>78</v>
      </c>
      <c r="E16" s="22" t="s">
        <v>79</v>
      </c>
      <c r="F16" s="21" t="s">
        <v>163</v>
      </c>
      <c r="G16" s="21" t="s">
        <v>164</v>
      </c>
      <c r="H16" s="44">
        <v>63456</v>
      </c>
      <c r="I16" s="44">
        <v>63456</v>
      </c>
      <c r="J16" s="44"/>
      <c r="K16" s="44"/>
      <c r="L16" s="44">
        <v>63456</v>
      </c>
      <c r="M16" s="44"/>
      <c r="N16" s="44"/>
      <c r="O16" s="44"/>
      <c r="P16" s="102"/>
      <c r="Q16" s="44"/>
      <c r="R16" s="44"/>
      <c r="S16" s="44"/>
      <c r="T16" s="44"/>
      <c r="U16" s="44"/>
      <c r="V16" s="44"/>
      <c r="W16" s="44"/>
    </row>
    <row r="17" ht="20" customHeight="1" spans="1:23">
      <c r="A17" s="133" t="s">
        <v>47</v>
      </c>
      <c r="B17" s="21" t="s">
        <v>161</v>
      </c>
      <c r="C17" s="22" t="s">
        <v>162</v>
      </c>
      <c r="D17" s="21" t="s">
        <v>78</v>
      </c>
      <c r="E17" s="22" t="s">
        <v>79</v>
      </c>
      <c r="F17" s="21" t="s">
        <v>163</v>
      </c>
      <c r="G17" s="21" t="s">
        <v>164</v>
      </c>
      <c r="H17" s="44">
        <v>34800</v>
      </c>
      <c r="I17" s="44">
        <v>34800</v>
      </c>
      <c r="J17" s="44"/>
      <c r="K17" s="44"/>
      <c r="L17" s="44">
        <v>34800</v>
      </c>
      <c r="M17" s="44"/>
      <c r="N17" s="44"/>
      <c r="O17" s="44"/>
      <c r="P17" s="102"/>
      <c r="Q17" s="44"/>
      <c r="R17" s="44"/>
      <c r="S17" s="44"/>
      <c r="T17" s="44"/>
      <c r="U17" s="44"/>
      <c r="V17" s="44"/>
      <c r="W17" s="44"/>
    </row>
    <row r="18" ht="20" customHeight="1" spans="1:23">
      <c r="A18" s="133" t="s">
        <v>47</v>
      </c>
      <c r="B18" s="21" t="s">
        <v>161</v>
      </c>
      <c r="C18" s="22" t="s">
        <v>162</v>
      </c>
      <c r="D18" s="21" t="s">
        <v>78</v>
      </c>
      <c r="E18" s="22" t="s">
        <v>79</v>
      </c>
      <c r="F18" s="21" t="s">
        <v>163</v>
      </c>
      <c r="G18" s="21" t="s">
        <v>164</v>
      </c>
      <c r="H18" s="44">
        <v>12291</v>
      </c>
      <c r="I18" s="44">
        <v>12291</v>
      </c>
      <c r="J18" s="44"/>
      <c r="K18" s="44"/>
      <c r="L18" s="44">
        <v>12291</v>
      </c>
      <c r="M18" s="44"/>
      <c r="N18" s="44"/>
      <c r="O18" s="44"/>
      <c r="P18" s="102"/>
      <c r="Q18" s="44"/>
      <c r="R18" s="44"/>
      <c r="S18" s="44"/>
      <c r="T18" s="44"/>
      <c r="U18" s="44"/>
      <c r="V18" s="44"/>
      <c r="W18" s="44"/>
    </row>
    <row r="19" ht="20" customHeight="1" spans="1:23">
      <c r="A19" s="133" t="s">
        <v>47</v>
      </c>
      <c r="B19" s="21" t="s">
        <v>161</v>
      </c>
      <c r="C19" s="22" t="s">
        <v>162</v>
      </c>
      <c r="D19" s="21" t="s">
        <v>78</v>
      </c>
      <c r="E19" s="22" t="s">
        <v>79</v>
      </c>
      <c r="F19" s="21" t="s">
        <v>163</v>
      </c>
      <c r="G19" s="21" t="s">
        <v>164</v>
      </c>
      <c r="H19" s="44">
        <v>60660</v>
      </c>
      <c r="I19" s="44">
        <v>60660</v>
      </c>
      <c r="J19" s="44"/>
      <c r="K19" s="44"/>
      <c r="L19" s="44">
        <v>60660</v>
      </c>
      <c r="M19" s="44"/>
      <c r="N19" s="44"/>
      <c r="O19" s="44"/>
      <c r="P19" s="102"/>
      <c r="Q19" s="44"/>
      <c r="R19" s="44"/>
      <c r="S19" s="44"/>
      <c r="T19" s="44"/>
      <c r="U19" s="44"/>
      <c r="V19" s="44"/>
      <c r="W19" s="44"/>
    </row>
    <row r="20" ht="30" customHeight="1" spans="1:23">
      <c r="A20" s="133" t="s">
        <v>47</v>
      </c>
      <c r="B20" s="21" t="s">
        <v>165</v>
      </c>
      <c r="C20" s="22" t="s">
        <v>166</v>
      </c>
      <c r="D20" s="21" t="s">
        <v>70</v>
      </c>
      <c r="E20" s="22" t="s">
        <v>71</v>
      </c>
      <c r="F20" s="21" t="s">
        <v>167</v>
      </c>
      <c r="G20" s="22" t="s">
        <v>168</v>
      </c>
      <c r="H20" s="44">
        <v>120121.12</v>
      </c>
      <c r="I20" s="44">
        <v>120121.12</v>
      </c>
      <c r="J20" s="44"/>
      <c r="K20" s="44"/>
      <c r="L20" s="44">
        <v>120121.12</v>
      </c>
      <c r="M20" s="44"/>
      <c r="N20" s="44"/>
      <c r="O20" s="44"/>
      <c r="P20" s="102"/>
      <c r="Q20" s="44"/>
      <c r="R20" s="44"/>
      <c r="S20" s="44"/>
      <c r="T20" s="44"/>
      <c r="U20" s="44"/>
      <c r="V20" s="44"/>
      <c r="W20" s="44"/>
    </row>
    <row r="21" ht="20" customHeight="1" spans="1:23">
      <c r="A21" s="133" t="s">
        <v>47</v>
      </c>
      <c r="B21" s="21" t="s">
        <v>165</v>
      </c>
      <c r="C21" s="22" t="s">
        <v>166</v>
      </c>
      <c r="D21" s="21" t="s">
        <v>78</v>
      </c>
      <c r="E21" s="22" t="s">
        <v>79</v>
      </c>
      <c r="F21" s="21" t="s">
        <v>169</v>
      </c>
      <c r="G21" s="21" t="s">
        <v>170</v>
      </c>
      <c r="H21" s="44">
        <v>2777.4</v>
      </c>
      <c r="I21" s="44">
        <v>2777.4</v>
      </c>
      <c r="J21" s="44"/>
      <c r="K21" s="44"/>
      <c r="L21" s="44">
        <v>2777.4</v>
      </c>
      <c r="M21" s="44"/>
      <c r="N21" s="44"/>
      <c r="O21" s="44"/>
      <c r="P21" s="102"/>
      <c r="Q21" s="44"/>
      <c r="R21" s="44"/>
      <c r="S21" s="44"/>
      <c r="T21" s="44"/>
      <c r="U21" s="44"/>
      <c r="V21" s="44"/>
      <c r="W21" s="44"/>
    </row>
    <row r="22" ht="20" customHeight="1" spans="1:23">
      <c r="A22" s="133" t="s">
        <v>47</v>
      </c>
      <c r="B22" s="21" t="s">
        <v>165</v>
      </c>
      <c r="C22" s="22" t="s">
        <v>166</v>
      </c>
      <c r="D22" s="21" t="s">
        <v>89</v>
      </c>
      <c r="E22" s="22" t="s">
        <v>90</v>
      </c>
      <c r="F22" s="21" t="s">
        <v>171</v>
      </c>
      <c r="G22" s="21" t="s">
        <v>172</v>
      </c>
      <c r="H22" s="44">
        <v>29380.84</v>
      </c>
      <c r="I22" s="44">
        <v>29380.84</v>
      </c>
      <c r="J22" s="44"/>
      <c r="K22" s="44"/>
      <c r="L22" s="44">
        <v>29380.84</v>
      </c>
      <c r="M22" s="44"/>
      <c r="N22" s="44"/>
      <c r="O22" s="44"/>
      <c r="P22" s="102"/>
      <c r="Q22" s="44"/>
      <c r="R22" s="44"/>
      <c r="S22" s="44"/>
      <c r="T22" s="44"/>
      <c r="U22" s="44"/>
      <c r="V22" s="44"/>
      <c r="W22" s="44"/>
    </row>
    <row r="23" ht="20" customHeight="1" spans="1:23">
      <c r="A23" s="133" t="s">
        <v>47</v>
      </c>
      <c r="B23" s="21" t="s">
        <v>165</v>
      </c>
      <c r="C23" s="22" t="s">
        <v>166</v>
      </c>
      <c r="D23" s="21" t="s">
        <v>91</v>
      </c>
      <c r="E23" s="22" t="s">
        <v>92</v>
      </c>
      <c r="F23" s="21" t="s">
        <v>171</v>
      </c>
      <c r="G23" s="21" t="s">
        <v>172</v>
      </c>
      <c r="H23" s="44">
        <v>32931.99</v>
      </c>
      <c r="I23" s="44">
        <v>32931.99</v>
      </c>
      <c r="J23" s="44"/>
      <c r="K23" s="44"/>
      <c r="L23" s="44">
        <v>32931.99</v>
      </c>
      <c r="M23" s="44"/>
      <c r="N23" s="44"/>
      <c r="O23" s="44"/>
      <c r="P23" s="102"/>
      <c r="Q23" s="44"/>
      <c r="R23" s="44"/>
      <c r="S23" s="44"/>
      <c r="T23" s="44"/>
      <c r="U23" s="44"/>
      <c r="V23" s="44"/>
      <c r="W23" s="44"/>
    </row>
    <row r="24" ht="20" customHeight="1" spans="1:23">
      <c r="A24" s="133" t="s">
        <v>47</v>
      </c>
      <c r="B24" s="21" t="s">
        <v>165</v>
      </c>
      <c r="C24" s="22" t="s">
        <v>166</v>
      </c>
      <c r="D24" s="21" t="s">
        <v>93</v>
      </c>
      <c r="E24" s="22" t="s">
        <v>94</v>
      </c>
      <c r="F24" s="21" t="s">
        <v>173</v>
      </c>
      <c r="G24" s="21" t="s">
        <v>174</v>
      </c>
      <c r="H24" s="44">
        <v>38387.5</v>
      </c>
      <c r="I24" s="44">
        <v>38387.5</v>
      </c>
      <c r="J24" s="44"/>
      <c r="K24" s="44"/>
      <c r="L24" s="44">
        <v>38387.5</v>
      </c>
      <c r="M24" s="44"/>
      <c r="N24" s="44"/>
      <c r="O24" s="44"/>
      <c r="P24" s="102"/>
      <c r="Q24" s="44"/>
      <c r="R24" s="44"/>
      <c r="S24" s="44"/>
      <c r="T24" s="44"/>
      <c r="U24" s="44"/>
      <c r="V24" s="44"/>
      <c r="W24" s="44"/>
    </row>
    <row r="25" ht="30" customHeight="1" spans="1:23">
      <c r="A25" s="133" t="s">
        <v>47</v>
      </c>
      <c r="B25" s="21" t="s">
        <v>165</v>
      </c>
      <c r="C25" s="22" t="s">
        <v>166</v>
      </c>
      <c r="D25" s="21" t="s">
        <v>95</v>
      </c>
      <c r="E25" s="22" t="s">
        <v>96</v>
      </c>
      <c r="F25" s="21" t="s">
        <v>169</v>
      </c>
      <c r="G25" s="21" t="s">
        <v>170</v>
      </c>
      <c r="H25" s="44">
        <v>1345.15</v>
      </c>
      <c r="I25" s="44">
        <v>1345.15</v>
      </c>
      <c r="J25" s="44"/>
      <c r="K25" s="44"/>
      <c r="L25" s="44">
        <v>1345.15</v>
      </c>
      <c r="M25" s="44"/>
      <c r="N25" s="44"/>
      <c r="O25" s="44"/>
      <c r="P25" s="102"/>
      <c r="Q25" s="44"/>
      <c r="R25" s="44"/>
      <c r="S25" s="44"/>
      <c r="T25" s="44"/>
      <c r="U25" s="44"/>
      <c r="V25" s="44"/>
      <c r="W25" s="44"/>
    </row>
    <row r="26" ht="30" customHeight="1" spans="1:23">
      <c r="A26" s="133" t="s">
        <v>47</v>
      </c>
      <c r="B26" s="21" t="s">
        <v>165</v>
      </c>
      <c r="C26" s="22" t="s">
        <v>166</v>
      </c>
      <c r="D26" s="21" t="s">
        <v>95</v>
      </c>
      <c r="E26" s="22" t="s">
        <v>96</v>
      </c>
      <c r="F26" s="21" t="s">
        <v>169</v>
      </c>
      <c r="G26" s="21" t="s">
        <v>170</v>
      </c>
      <c r="H26" s="44">
        <v>1507.73</v>
      </c>
      <c r="I26" s="44">
        <v>1507.73</v>
      </c>
      <c r="J26" s="44"/>
      <c r="K26" s="44"/>
      <c r="L26" s="44">
        <v>1507.73</v>
      </c>
      <c r="M26" s="44"/>
      <c r="N26" s="44"/>
      <c r="O26" s="44"/>
      <c r="P26" s="102"/>
      <c r="Q26" s="44"/>
      <c r="R26" s="44"/>
      <c r="S26" s="44"/>
      <c r="T26" s="44"/>
      <c r="U26" s="44"/>
      <c r="V26" s="44"/>
      <c r="W26" s="44"/>
    </row>
    <row r="27" ht="30" customHeight="1" spans="1:23">
      <c r="A27" s="133" t="s">
        <v>47</v>
      </c>
      <c r="B27" s="21" t="s">
        <v>165</v>
      </c>
      <c r="C27" s="22" t="s">
        <v>166</v>
      </c>
      <c r="D27" s="21" t="s">
        <v>95</v>
      </c>
      <c r="E27" s="22" t="s">
        <v>96</v>
      </c>
      <c r="F27" s="21" t="s">
        <v>169</v>
      </c>
      <c r="G27" s="21" t="s">
        <v>170</v>
      </c>
      <c r="H27" s="44">
        <v>1765</v>
      </c>
      <c r="I27" s="44">
        <v>1765</v>
      </c>
      <c r="J27" s="44"/>
      <c r="K27" s="44"/>
      <c r="L27" s="44">
        <v>1765</v>
      </c>
      <c r="M27" s="44"/>
      <c r="N27" s="44"/>
      <c r="O27" s="44"/>
      <c r="P27" s="102"/>
      <c r="Q27" s="44"/>
      <c r="R27" s="44"/>
      <c r="S27" s="44"/>
      <c r="T27" s="44"/>
      <c r="U27" s="44"/>
      <c r="V27" s="44"/>
      <c r="W27" s="44"/>
    </row>
    <row r="28" ht="30" customHeight="1" spans="1:23">
      <c r="A28" s="133" t="s">
        <v>47</v>
      </c>
      <c r="B28" s="21" t="s">
        <v>165</v>
      </c>
      <c r="C28" s="22" t="s">
        <v>166</v>
      </c>
      <c r="D28" s="21" t="s">
        <v>95</v>
      </c>
      <c r="E28" s="22" t="s">
        <v>96</v>
      </c>
      <c r="F28" s="21" t="s">
        <v>169</v>
      </c>
      <c r="G28" s="21" t="s">
        <v>170</v>
      </c>
      <c r="H28" s="44">
        <v>1765</v>
      </c>
      <c r="I28" s="44">
        <v>1765</v>
      </c>
      <c r="J28" s="44"/>
      <c r="K28" s="44"/>
      <c r="L28" s="44">
        <v>1765</v>
      </c>
      <c r="M28" s="44"/>
      <c r="N28" s="44"/>
      <c r="O28" s="44"/>
      <c r="P28" s="102"/>
      <c r="Q28" s="44"/>
      <c r="R28" s="44"/>
      <c r="S28" s="44"/>
      <c r="T28" s="44"/>
      <c r="U28" s="44"/>
      <c r="V28" s="44"/>
      <c r="W28" s="44"/>
    </row>
    <row r="29" ht="20" customHeight="1" spans="1:23">
      <c r="A29" s="133" t="s">
        <v>47</v>
      </c>
      <c r="B29" s="21" t="s">
        <v>175</v>
      </c>
      <c r="C29" s="22" t="s">
        <v>102</v>
      </c>
      <c r="D29" s="21" t="s">
        <v>101</v>
      </c>
      <c r="E29" s="22" t="s">
        <v>102</v>
      </c>
      <c r="F29" s="21" t="s">
        <v>176</v>
      </c>
      <c r="G29" s="21" t="s">
        <v>102</v>
      </c>
      <c r="H29" s="44">
        <v>102720</v>
      </c>
      <c r="I29" s="44">
        <v>102720</v>
      </c>
      <c r="J29" s="44"/>
      <c r="K29" s="44"/>
      <c r="L29" s="44">
        <v>102720</v>
      </c>
      <c r="M29" s="44"/>
      <c r="N29" s="44"/>
      <c r="O29" s="44"/>
      <c r="P29" s="102"/>
      <c r="Q29" s="44"/>
      <c r="R29" s="44"/>
      <c r="S29" s="44"/>
      <c r="T29" s="44"/>
      <c r="U29" s="44"/>
      <c r="V29" s="44"/>
      <c r="W29" s="44"/>
    </row>
    <row r="30" ht="27" customHeight="1" spans="1:23">
      <c r="A30" s="133" t="s">
        <v>47</v>
      </c>
      <c r="B30" s="21" t="s">
        <v>177</v>
      </c>
      <c r="C30" s="22" t="s">
        <v>178</v>
      </c>
      <c r="D30" s="21" t="s">
        <v>78</v>
      </c>
      <c r="E30" s="22" t="s">
        <v>79</v>
      </c>
      <c r="F30" s="21" t="s">
        <v>179</v>
      </c>
      <c r="G30" s="21" t="s">
        <v>180</v>
      </c>
      <c r="H30" s="44">
        <v>27000</v>
      </c>
      <c r="I30" s="44">
        <v>27000</v>
      </c>
      <c r="J30" s="44"/>
      <c r="K30" s="44"/>
      <c r="L30" s="44">
        <v>27000</v>
      </c>
      <c r="M30" s="44"/>
      <c r="N30" s="44"/>
      <c r="O30" s="44"/>
      <c r="P30" s="102"/>
      <c r="Q30" s="44"/>
      <c r="R30" s="44"/>
      <c r="S30" s="44"/>
      <c r="T30" s="44"/>
      <c r="U30" s="44"/>
      <c r="V30" s="44"/>
      <c r="W30" s="44"/>
    </row>
    <row r="31" ht="20" customHeight="1" spans="1:23">
      <c r="A31" s="133" t="s">
        <v>47</v>
      </c>
      <c r="B31" s="21" t="s">
        <v>181</v>
      </c>
      <c r="C31" s="22" t="s">
        <v>182</v>
      </c>
      <c r="D31" s="21" t="s">
        <v>66</v>
      </c>
      <c r="E31" s="22" t="s">
        <v>67</v>
      </c>
      <c r="F31" s="21" t="s">
        <v>183</v>
      </c>
      <c r="G31" s="21" t="s">
        <v>184</v>
      </c>
      <c r="H31" s="44">
        <v>1200</v>
      </c>
      <c r="I31" s="44">
        <v>1200</v>
      </c>
      <c r="J31" s="44"/>
      <c r="K31" s="44"/>
      <c r="L31" s="44">
        <v>1200</v>
      </c>
      <c r="M31" s="44"/>
      <c r="N31" s="44"/>
      <c r="O31" s="44"/>
      <c r="P31" s="102"/>
      <c r="Q31" s="44"/>
      <c r="R31" s="44"/>
      <c r="S31" s="44"/>
      <c r="T31" s="44"/>
      <c r="U31" s="44"/>
      <c r="V31" s="44"/>
      <c r="W31" s="44"/>
    </row>
    <row r="32" ht="20" customHeight="1" spans="1:23">
      <c r="A32" s="133" t="s">
        <v>47</v>
      </c>
      <c r="B32" s="21" t="s">
        <v>181</v>
      </c>
      <c r="C32" s="22" t="s">
        <v>182</v>
      </c>
      <c r="D32" s="21" t="s">
        <v>68</v>
      </c>
      <c r="E32" s="22" t="s">
        <v>69</v>
      </c>
      <c r="F32" s="21" t="s">
        <v>183</v>
      </c>
      <c r="G32" s="21" t="s">
        <v>184</v>
      </c>
      <c r="H32" s="44">
        <v>600</v>
      </c>
      <c r="I32" s="44">
        <v>600</v>
      </c>
      <c r="J32" s="44"/>
      <c r="K32" s="44"/>
      <c r="L32" s="44">
        <v>600</v>
      </c>
      <c r="M32" s="44"/>
      <c r="N32" s="44"/>
      <c r="O32" s="44"/>
      <c r="P32" s="102"/>
      <c r="Q32" s="44"/>
      <c r="R32" s="44"/>
      <c r="S32" s="44"/>
      <c r="T32" s="44"/>
      <c r="U32" s="44"/>
      <c r="V32" s="44"/>
      <c r="W32" s="44"/>
    </row>
    <row r="33" ht="20" customHeight="1" spans="1:23">
      <c r="A33" s="133" t="s">
        <v>47</v>
      </c>
      <c r="B33" s="21" t="s">
        <v>181</v>
      </c>
      <c r="C33" s="22" t="s">
        <v>182</v>
      </c>
      <c r="D33" s="21" t="s">
        <v>78</v>
      </c>
      <c r="E33" s="22" t="s">
        <v>79</v>
      </c>
      <c r="F33" s="21" t="s">
        <v>179</v>
      </c>
      <c r="G33" s="21" t="s">
        <v>180</v>
      </c>
      <c r="H33" s="44">
        <v>1350</v>
      </c>
      <c r="I33" s="44">
        <v>1350</v>
      </c>
      <c r="J33" s="44"/>
      <c r="K33" s="44"/>
      <c r="L33" s="44">
        <v>1350</v>
      </c>
      <c r="M33" s="44"/>
      <c r="N33" s="44"/>
      <c r="O33" s="44"/>
      <c r="P33" s="102"/>
      <c r="Q33" s="44"/>
      <c r="R33" s="44"/>
      <c r="S33" s="44"/>
      <c r="T33" s="44"/>
      <c r="U33" s="44"/>
      <c r="V33" s="44"/>
      <c r="W33" s="44"/>
    </row>
    <row r="34" ht="20" customHeight="1" spans="1:23">
      <c r="A34" s="133" t="s">
        <v>47</v>
      </c>
      <c r="B34" s="21" t="s">
        <v>185</v>
      </c>
      <c r="C34" s="22" t="s">
        <v>186</v>
      </c>
      <c r="D34" s="21" t="s">
        <v>78</v>
      </c>
      <c r="E34" s="22" t="s">
        <v>79</v>
      </c>
      <c r="F34" s="21" t="s">
        <v>163</v>
      </c>
      <c r="G34" s="21" t="s">
        <v>164</v>
      </c>
      <c r="H34" s="44">
        <v>57600</v>
      </c>
      <c r="I34" s="44">
        <v>57600</v>
      </c>
      <c r="J34" s="44"/>
      <c r="K34" s="44"/>
      <c r="L34" s="44">
        <v>57600</v>
      </c>
      <c r="M34" s="44"/>
      <c r="N34" s="44"/>
      <c r="O34" s="44"/>
      <c r="P34" s="102"/>
      <c r="Q34" s="44"/>
      <c r="R34" s="44"/>
      <c r="S34" s="44"/>
      <c r="T34" s="44"/>
      <c r="U34" s="44"/>
      <c r="V34" s="44"/>
      <c r="W34" s="44"/>
    </row>
    <row r="35" ht="20" customHeight="1" spans="1:23">
      <c r="A35" s="133" t="s">
        <v>47</v>
      </c>
      <c r="B35" s="21" t="s">
        <v>187</v>
      </c>
      <c r="C35" s="22" t="s">
        <v>188</v>
      </c>
      <c r="D35" s="21" t="s">
        <v>78</v>
      </c>
      <c r="E35" s="22" t="s">
        <v>79</v>
      </c>
      <c r="F35" s="21" t="s">
        <v>159</v>
      </c>
      <c r="G35" s="21" t="s">
        <v>160</v>
      </c>
      <c r="H35" s="44">
        <v>56208</v>
      </c>
      <c r="I35" s="44">
        <v>56208</v>
      </c>
      <c r="J35" s="44"/>
      <c r="K35" s="44"/>
      <c r="L35" s="44">
        <v>56208</v>
      </c>
      <c r="M35" s="44"/>
      <c r="N35" s="44"/>
      <c r="O35" s="44"/>
      <c r="P35" s="102"/>
      <c r="Q35" s="44"/>
      <c r="R35" s="44"/>
      <c r="S35" s="44"/>
      <c r="T35" s="44"/>
      <c r="U35" s="44"/>
      <c r="V35" s="44"/>
      <c r="W35" s="44"/>
    </row>
    <row r="36" ht="28" customHeight="1" spans="1:23">
      <c r="A36" s="133" t="s">
        <v>47</v>
      </c>
      <c r="B36" s="21" t="s">
        <v>189</v>
      </c>
      <c r="C36" s="22" t="s">
        <v>190</v>
      </c>
      <c r="D36" s="21" t="s">
        <v>78</v>
      </c>
      <c r="E36" s="22" t="s">
        <v>79</v>
      </c>
      <c r="F36" s="21" t="s">
        <v>163</v>
      </c>
      <c r="G36" s="21" t="s">
        <v>164</v>
      </c>
      <c r="H36" s="44">
        <v>14400</v>
      </c>
      <c r="I36" s="44">
        <v>14400</v>
      </c>
      <c r="J36" s="44"/>
      <c r="K36" s="44"/>
      <c r="L36" s="44">
        <v>14400</v>
      </c>
      <c r="M36" s="44"/>
      <c r="N36" s="44"/>
      <c r="O36" s="44"/>
      <c r="P36" s="102"/>
      <c r="Q36" s="44"/>
      <c r="R36" s="44"/>
      <c r="S36" s="44"/>
      <c r="T36" s="44"/>
      <c r="U36" s="44"/>
      <c r="V36" s="44"/>
      <c r="W36" s="44"/>
    </row>
    <row r="37" ht="20" customHeight="1" spans="1:23">
      <c r="A37" s="133" t="s">
        <v>47</v>
      </c>
      <c r="B37" s="21" t="s">
        <v>191</v>
      </c>
      <c r="C37" s="22" t="s">
        <v>192</v>
      </c>
      <c r="D37" s="21" t="s">
        <v>66</v>
      </c>
      <c r="E37" s="22" t="s">
        <v>67</v>
      </c>
      <c r="F37" s="21" t="s">
        <v>193</v>
      </c>
      <c r="G37" s="21" t="s">
        <v>194</v>
      </c>
      <c r="H37" s="44">
        <v>28800</v>
      </c>
      <c r="I37" s="44">
        <v>28800</v>
      </c>
      <c r="J37" s="44"/>
      <c r="K37" s="44"/>
      <c r="L37" s="44">
        <v>28800</v>
      </c>
      <c r="M37" s="44"/>
      <c r="N37" s="44"/>
      <c r="O37" s="44"/>
      <c r="P37" s="102"/>
      <c r="Q37" s="44"/>
      <c r="R37" s="44"/>
      <c r="S37" s="44"/>
      <c r="T37" s="44"/>
      <c r="U37" s="44"/>
      <c r="V37" s="44"/>
      <c r="W37" s="44"/>
    </row>
    <row r="38" ht="20" customHeight="1" spans="1:23">
      <c r="A38" s="133" t="s">
        <v>47</v>
      </c>
      <c r="B38" s="21" t="s">
        <v>191</v>
      </c>
      <c r="C38" s="22" t="s">
        <v>192</v>
      </c>
      <c r="D38" s="21" t="s">
        <v>68</v>
      </c>
      <c r="E38" s="22" t="s">
        <v>69</v>
      </c>
      <c r="F38" s="21" t="s">
        <v>193</v>
      </c>
      <c r="G38" s="21" t="s">
        <v>194</v>
      </c>
      <c r="H38" s="44">
        <v>14400</v>
      </c>
      <c r="I38" s="44">
        <v>14400</v>
      </c>
      <c r="J38" s="44"/>
      <c r="K38" s="44"/>
      <c r="L38" s="44">
        <v>14400</v>
      </c>
      <c r="M38" s="44"/>
      <c r="N38" s="44"/>
      <c r="O38" s="44"/>
      <c r="P38" s="102"/>
      <c r="Q38" s="44"/>
      <c r="R38" s="44"/>
      <c r="S38" s="44"/>
      <c r="T38" s="44"/>
      <c r="U38" s="44"/>
      <c r="V38" s="44"/>
      <c r="W38" s="44"/>
    </row>
    <row r="39" ht="20" customHeight="1" spans="1:23">
      <c r="A39" s="133" t="s">
        <v>47</v>
      </c>
      <c r="B39" s="21" t="s">
        <v>195</v>
      </c>
      <c r="C39" s="22" t="s">
        <v>196</v>
      </c>
      <c r="D39" s="21" t="s">
        <v>74</v>
      </c>
      <c r="E39" s="22" t="s">
        <v>75</v>
      </c>
      <c r="F39" s="21" t="s">
        <v>193</v>
      </c>
      <c r="G39" s="21" t="s">
        <v>194</v>
      </c>
      <c r="H39" s="44">
        <v>8316</v>
      </c>
      <c r="I39" s="44">
        <v>8316</v>
      </c>
      <c r="J39" s="44"/>
      <c r="K39" s="44"/>
      <c r="L39" s="44">
        <v>8316</v>
      </c>
      <c r="M39" s="44"/>
      <c r="N39" s="44"/>
      <c r="O39" s="44"/>
      <c r="P39" s="102"/>
      <c r="Q39" s="44"/>
      <c r="R39" s="44"/>
      <c r="S39" s="44"/>
      <c r="T39" s="44"/>
      <c r="U39" s="44"/>
      <c r="V39" s="44"/>
      <c r="W39" s="44"/>
    </row>
    <row r="40" ht="20" customHeight="1" spans="1:23">
      <c r="A40" s="127" t="s">
        <v>32</v>
      </c>
      <c r="B40" s="127"/>
      <c r="C40" s="127"/>
      <c r="D40" s="127"/>
      <c r="E40" s="127"/>
      <c r="F40" s="127"/>
      <c r="G40" s="127"/>
      <c r="H40" s="44">
        <v>1207472.73</v>
      </c>
      <c r="I40" s="44">
        <v>1207472.73</v>
      </c>
      <c r="J40" s="44"/>
      <c r="K40" s="44"/>
      <c r="L40" s="44">
        <v>1207472.73</v>
      </c>
      <c r="M40" s="44"/>
      <c r="N40" s="44"/>
      <c r="O40" s="44"/>
      <c r="P40" s="44"/>
      <c r="Q40" s="44"/>
      <c r="R40" s="44"/>
      <c r="S40" s="44"/>
      <c r="T40" s="44"/>
      <c r="U40" s="44"/>
      <c r="V40" s="44"/>
      <c r="W40" s="44"/>
    </row>
  </sheetData>
  <mergeCells count="30">
    <mergeCell ref="A3:W3"/>
    <mergeCell ref="A4:G4"/>
    <mergeCell ref="H5:W5"/>
    <mergeCell ref="I6:M6"/>
    <mergeCell ref="N6:P6"/>
    <mergeCell ref="R6:W6"/>
    <mergeCell ref="A40:G4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0784722222222222" right="0.0388888888888889" top="0.236111111111111" bottom="0.236111111111111" header="0.0784722222222222" footer="0.0784722222222222"/>
  <pageSetup paperSize="9" scale="6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5"/>
  <sheetViews>
    <sheetView showZeros="0" workbookViewId="0">
      <pane ySplit="1" topLeftCell="A17" activePane="bottomLeft" state="frozen"/>
      <selection/>
      <selection pane="bottomLeft" activeCell="E31" sqref="E31"/>
    </sheetView>
  </sheetViews>
  <sheetFormatPr defaultColWidth="9.14166666666667" defaultRowHeight="14.25" customHeight="1"/>
  <cols>
    <col min="1" max="1" width="9.125" customWidth="1"/>
    <col min="2" max="2" width="18.7583333333333" customWidth="1"/>
    <col min="3" max="3" width="19.375" customWidth="1"/>
    <col min="4" max="4" width="21.8166666666667" customWidth="1"/>
    <col min="5" max="5" width="7.25" customWidth="1"/>
    <col min="6" max="6" width="16" customWidth="1"/>
    <col min="7" max="7" width="5.75" customWidth="1"/>
    <col min="8" max="8" width="15.625" customWidth="1"/>
    <col min="9" max="9" width="10.9416666666667" customWidth="1"/>
    <col min="10" max="11" width="11.125" customWidth="1"/>
    <col min="12" max="16" width="6.5" customWidth="1"/>
    <col min="17" max="17" width="5.75" customWidth="1"/>
    <col min="18" max="18" width="5.375" customWidth="1"/>
    <col min="19" max="19" width="5.18333333333333" customWidth="1"/>
    <col min="20" max="20" width="6.5" customWidth="1"/>
    <col min="21" max="21" width="5" customWidth="1"/>
    <col min="22" max="23" width="6.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30"/>
      <c r="W2" s="57" t="s">
        <v>197</v>
      </c>
    </row>
    <row r="3" ht="25" customHeight="1" spans="1:23">
      <c r="A3" s="25" t="s">
        <v>198</v>
      </c>
      <c r="B3" s="25"/>
      <c r="C3" s="25"/>
      <c r="D3" s="25"/>
      <c r="E3" s="25"/>
      <c r="F3" s="25"/>
      <c r="G3" s="25"/>
      <c r="H3" s="25"/>
      <c r="I3" s="25"/>
      <c r="J3" s="25"/>
      <c r="K3" s="25"/>
      <c r="L3" s="25"/>
      <c r="M3" s="25"/>
      <c r="N3" s="25"/>
      <c r="O3" s="25"/>
      <c r="P3" s="25"/>
      <c r="Q3" s="25"/>
      <c r="R3" s="25"/>
      <c r="S3" s="25"/>
      <c r="T3" s="25"/>
      <c r="U3" s="25"/>
      <c r="V3" s="25"/>
      <c r="W3" s="25"/>
    </row>
    <row r="4" ht="13.5" customHeight="1" spans="1:23">
      <c r="A4" s="5" t="s">
        <v>2</v>
      </c>
      <c r="B4" s="126" t="str">
        <f t="shared" ref="A4:B4" si="0">"单位名称："&amp;"绩效评价中心"</f>
        <v>单位名称：绩效评价中心</v>
      </c>
      <c r="C4" s="126"/>
      <c r="D4" s="126"/>
      <c r="E4" s="126"/>
      <c r="F4" s="126"/>
      <c r="G4" s="126"/>
      <c r="H4" s="126"/>
      <c r="I4" s="126"/>
      <c r="J4" s="7"/>
      <c r="K4" s="7"/>
      <c r="L4" s="7"/>
      <c r="M4" s="7"/>
      <c r="N4" s="7"/>
      <c r="O4" s="7"/>
      <c r="P4" s="7"/>
      <c r="Q4" s="7"/>
      <c r="U4" s="130"/>
      <c r="W4" s="131" t="s">
        <v>129</v>
      </c>
    </row>
    <row r="5" ht="21.75" customHeight="1" spans="1:23">
      <c r="A5" s="9" t="s">
        <v>199</v>
      </c>
      <c r="B5" s="9" t="s">
        <v>139</v>
      </c>
      <c r="C5" s="9" t="s">
        <v>140</v>
      </c>
      <c r="D5" s="9" t="s">
        <v>200</v>
      </c>
      <c r="E5" s="10" t="s">
        <v>141</v>
      </c>
      <c r="F5" s="10" t="s">
        <v>142</v>
      </c>
      <c r="G5" s="10" t="s">
        <v>143</v>
      </c>
      <c r="H5" s="10" t="s">
        <v>144</v>
      </c>
      <c r="I5" s="62" t="s">
        <v>32</v>
      </c>
      <c r="J5" s="62" t="s">
        <v>201</v>
      </c>
      <c r="K5" s="62"/>
      <c r="L5" s="62"/>
      <c r="M5" s="62"/>
      <c r="N5" s="128" t="s">
        <v>146</v>
      </c>
      <c r="O5" s="128"/>
      <c r="P5" s="128"/>
      <c r="Q5" s="10" t="s">
        <v>38</v>
      </c>
      <c r="R5" s="11" t="s">
        <v>54</v>
      </c>
      <c r="S5" s="12"/>
      <c r="T5" s="12"/>
      <c r="U5" s="12"/>
      <c r="V5" s="12"/>
      <c r="W5" s="13"/>
    </row>
    <row r="6" ht="21.75" customHeight="1" spans="1:23">
      <c r="A6" s="14"/>
      <c r="B6" s="14"/>
      <c r="C6" s="14"/>
      <c r="D6" s="14"/>
      <c r="E6" s="15"/>
      <c r="F6" s="15"/>
      <c r="G6" s="15"/>
      <c r="H6" s="15"/>
      <c r="I6" s="62"/>
      <c r="J6" s="48" t="s">
        <v>35</v>
      </c>
      <c r="K6" s="48"/>
      <c r="L6" s="48" t="s">
        <v>36</v>
      </c>
      <c r="M6" s="48" t="s">
        <v>37</v>
      </c>
      <c r="N6" s="129" t="s">
        <v>35</v>
      </c>
      <c r="O6" s="129" t="s">
        <v>36</v>
      </c>
      <c r="P6" s="129" t="s">
        <v>37</v>
      </c>
      <c r="Q6" s="15"/>
      <c r="R6" s="10" t="s">
        <v>34</v>
      </c>
      <c r="S6" s="10" t="s">
        <v>45</v>
      </c>
      <c r="T6" s="10" t="s">
        <v>152</v>
      </c>
      <c r="U6" s="10" t="s">
        <v>41</v>
      </c>
      <c r="V6" s="10" t="s">
        <v>42</v>
      </c>
      <c r="W6" s="10" t="s">
        <v>43</v>
      </c>
    </row>
    <row r="7" ht="42" customHeight="1" spans="1:23">
      <c r="A7" s="17"/>
      <c r="B7" s="17"/>
      <c r="C7" s="17"/>
      <c r="D7" s="17"/>
      <c r="E7" s="18"/>
      <c r="F7" s="18"/>
      <c r="G7" s="18"/>
      <c r="H7" s="18"/>
      <c r="I7" s="62"/>
      <c r="J7" s="48" t="s">
        <v>34</v>
      </c>
      <c r="K7" s="48" t="s">
        <v>202</v>
      </c>
      <c r="L7" s="48"/>
      <c r="M7" s="48"/>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18" customHeight="1" spans="1:23">
      <c r="A9" s="21"/>
      <c r="B9" s="21"/>
      <c r="C9" s="22" t="s">
        <v>203</v>
      </c>
      <c r="D9" s="21"/>
      <c r="E9" s="21"/>
      <c r="F9" s="21"/>
      <c r="G9" s="21"/>
      <c r="H9" s="21"/>
      <c r="I9" s="23">
        <v>432000</v>
      </c>
      <c r="J9" s="23">
        <v>432000</v>
      </c>
      <c r="K9" s="23">
        <v>432000</v>
      </c>
      <c r="L9" s="23"/>
      <c r="M9" s="23"/>
      <c r="N9" s="23"/>
      <c r="O9" s="23"/>
      <c r="P9" s="23"/>
      <c r="Q9" s="23"/>
      <c r="R9" s="23"/>
      <c r="S9" s="23"/>
      <c r="T9" s="23"/>
      <c r="U9" s="23"/>
      <c r="V9" s="23"/>
      <c r="W9" s="23"/>
    </row>
    <row r="10" ht="18" customHeight="1" spans="1:23">
      <c r="A10" s="21" t="s">
        <v>204</v>
      </c>
      <c r="B10" s="21" t="s">
        <v>205</v>
      </c>
      <c r="C10" s="22" t="s">
        <v>203</v>
      </c>
      <c r="D10" s="21" t="s">
        <v>47</v>
      </c>
      <c r="E10" s="21" t="s">
        <v>82</v>
      </c>
      <c r="F10" s="21" t="s">
        <v>83</v>
      </c>
      <c r="G10" s="21" t="s">
        <v>206</v>
      </c>
      <c r="H10" s="21" t="s">
        <v>207</v>
      </c>
      <c r="I10" s="23">
        <v>150000</v>
      </c>
      <c r="J10" s="23">
        <v>150000</v>
      </c>
      <c r="K10" s="23">
        <v>150000</v>
      </c>
      <c r="L10" s="23"/>
      <c r="M10" s="23"/>
      <c r="N10" s="23"/>
      <c r="O10" s="23"/>
      <c r="P10" s="23"/>
      <c r="Q10" s="23"/>
      <c r="R10" s="23"/>
      <c r="S10" s="23"/>
      <c r="T10" s="23"/>
      <c r="U10" s="23"/>
      <c r="V10" s="23"/>
      <c r="W10" s="23"/>
    </row>
    <row r="11" ht="18" customHeight="1" spans="1:23">
      <c r="A11" s="21" t="s">
        <v>204</v>
      </c>
      <c r="B11" s="21" t="s">
        <v>205</v>
      </c>
      <c r="C11" s="22" t="s">
        <v>203</v>
      </c>
      <c r="D11" s="21" t="s">
        <v>47</v>
      </c>
      <c r="E11" s="21" t="s">
        <v>82</v>
      </c>
      <c r="F11" s="21" t="s">
        <v>83</v>
      </c>
      <c r="G11" s="21" t="s">
        <v>208</v>
      </c>
      <c r="H11" s="21" t="s">
        <v>209</v>
      </c>
      <c r="I11" s="23">
        <v>180000</v>
      </c>
      <c r="J11" s="23">
        <v>180000</v>
      </c>
      <c r="K11" s="23">
        <v>180000</v>
      </c>
      <c r="L11" s="23"/>
      <c r="M11" s="23"/>
      <c r="N11" s="23"/>
      <c r="O11" s="23"/>
      <c r="P11" s="102"/>
      <c r="Q11" s="23"/>
      <c r="R11" s="23"/>
      <c r="S11" s="23"/>
      <c r="T11" s="23"/>
      <c r="U11" s="23"/>
      <c r="V11" s="23"/>
      <c r="W11" s="23"/>
    </row>
    <row r="12" ht="18" customHeight="1" spans="1:23">
      <c r="A12" s="21" t="s">
        <v>204</v>
      </c>
      <c r="B12" s="21" t="s">
        <v>205</v>
      </c>
      <c r="C12" s="22" t="s">
        <v>203</v>
      </c>
      <c r="D12" s="21" t="s">
        <v>47</v>
      </c>
      <c r="E12" s="21" t="s">
        <v>82</v>
      </c>
      <c r="F12" s="21" t="s">
        <v>83</v>
      </c>
      <c r="G12" s="21" t="s">
        <v>193</v>
      </c>
      <c r="H12" s="21" t="s">
        <v>194</v>
      </c>
      <c r="I12" s="23">
        <v>60000</v>
      </c>
      <c r="J12" s="23">
        <v>60000</v>
      </c>
      <c r="K12" s="23">
        <v>60000</v>
      </c>
      <c r="L12" s="23"/>
      <c r="M12" s="23"/>
      <c r="N12" s="23"/>
      <c r="O12" s="23"/>
      <c r="P12" s="102"/>
      <c r="Q12" s="23"/>
      <c r="R12" s="23"/>
      <c r="S12" s="23"/>
      <c r="T12" s="23"/>
      <c r="U12" s="23"/>
      <c r="V12" s="23"/>
      <c r="W12" s="23"/>
    </row>
    <row r="13" ht="18" customHeight="1" spans="1:23">
      <c r="A13" s="21" t="s">
        <v>204</v>
      </c>
      <c r="B13" s="21" t="s">
        <v>205</v>
      </c>
      <c r="C13" s="22" t="s">
        <v>203</v>
      </c>
      <c r="D13" s="21" t="s">
        <v>47</v>
      </c>
      <c r="E13" s="21" t="s">
        <v>82</v>
      </c>
      <c r="F13" s="21" t="s">
        <v>83</v>
      </c>
      <c r="G13" s="21" t="s">
        <v>193</v>
      </c>
      <c r="H13" s="21" t="s">
        <v>194</v>
      </c>
      <c r="I13" s="23">
        <v>42000</v>
      </c>
      <c r="J13" s="23">
        <v>42000</v>
      </c>
      <c r="K13" s="23">
        <v>42000</v>
      </c>
      <c r="L13" s="23"/>
      <c r="M13" s="23"/>
      <c r="N13" s="23"/>
      <c r="O13" s="23"/>
      <c r="P13" s="102"/>
      <c r="Q13" s="23"/>
      <c r="R13" s="23"/>
      <c r="S13" s="23"/>
      <c r="T13" s="23"/>
      <c r="U13" s="23"/>
      <c r="V13" s="23"/>
      <c r="W13" s="23"/>
    </row>
    <row r="14" ht="18" customHeight="1" spans="1:23">
      <c r="A14" s="102"/>
      <c r="B14" s="102"/>
      <c r="C14" s="22" t="s">
        <v>210</v>
      </c>
      <c r="D14" s="102"/>
      <c r="E14" s="102"/>
      <c r="F14" s="102"/>
      <c r="G14" s="102"/>
      <c r="H14" s="102"/>
      <c r="I14" s="23">
        <v>176520</v>
      </c>
      <c r="J14" s="23">
        <v>176520</v>
      </c>
      <c r="K14" s="23">
        <v>176520</v>
      </c>
      <c r="L14" s="23"/>
      <c r="M14" s="23"/>
      <c r="N14" s="23"/>
      <c r="O14" s="23"/>
      <c r="P14" s="102"/>
      <c r="Q14" s="23"/>
      <c r="R14" s="23"/>
      <c r="S14" s="23"/>
      <c r="T14" s="23"/>
      <c r="U14" s="23"/>
      <c r="V14" s="23"/>
      <c r="W14" s="23"/>
    </row>
    <row r="15" ht="18" customHeight="1" spans="1:23">
      <c r="A15" s="21" t="s">
        <v>204</v>
      </c>
      <c r="B15" s="21" t="s">
        <v>211</v>
      </c>
      <c r="C15" s="22" t="s">
        <v>210</v>
      </c>
      <c r="D15" s="21" t="s">
        <v>47</v>
      </c>
      <c r="E15" s="21" t="s">
        <v>80</v>
      </c>
      <c r="F15" s="21" t="s">
        <v>81</v>
      </c>
      <c r="G15" s="21" t="s">
        <v>193</v>
      </c>
      <c r="H15" s="21" t="s">
        <v>194</v>
      </c>
      <c r="I15" s="23">
        <v>24000</v>
      </c>
      <c r="J15" s="23">
        <v>24000</v>
      </c>
      <c r="K15" s="23">
        <v>24000</v>
      </c>
      <c r="L15" s="23"/>
      <c r="M15" s="23"/>
      <c r="N15" s="23"/>
      <c r="O15" s="23"/>
      <c r="P15" s="102"/>
      <c r="Q15" s="23"/>
      <c r="R15" s="23"/>
      <c r="S15" s="23"/>
      <c r="T15" s="23"/>
      <c r="U15" s="23"/>
      <c r="V15" s="23"/>
      <c r="W15" s="23"/>
    </row>
    <row r="16" ht="18" customHeight="1" spans="1:23">
      <c r="A16" s="21" t="s">
        <v>204</v>
      </c>
      <c r="B16" s="21" t="s">
        <v>211</v>
      </c>
      <c r="C16" s="22" t="s">
        <v>210</v>
      </c>
      <c r="D16" s="21" t="s">
        <v>47</v>
      </c>
      <c r="E16" s="21" t="s">
        <v>80</v>
      </c>
      <c r="F16" s="21" t="s">
        <v>81</v>
      </c>
      <c r="G16" s="21" t="s">
        <v>193</v>
      </c>
      <c r="H16" s="21" t="s">
        <v>194</v>
      </c>
      <c r="I16" s="23">
        <v>47520</v>
      </c>
      <c r="J16" s="23">
        <v>47520</v>
      </c>
      <c r="K16" s="23">
        <v>47520</v>
      </c>
      <c r="L16" s="23"/>
      <c r="M16" s="23"/>
      <c r="N16" s="23"/>
      <c r="O16" s="23"/>
      <c r="P16" s="102"/>
      <c r="Q16" s="23"/>
      <c r="R16" s="23"/>
      <c r="S16" s="23"/>
      <c r="T16" s="23"/>
      <c r="U16" s="23"/>
      <c r="V16" s="23"/>
      <c r="W16" s="23"/>
    </row>
    <row r="17" ht="18" customHeight="1" spans="1:23">
      <c r="A17" s="21" t="s">
        <v>204</v>
      </c>
      <c r="B17" s="21" t="s">
        <v>211</v>
      </c>
      <c r="C17" s="22" t="s">
        <v>210</v>
      </c>
      <c r="D17" s="21" t="s">
        <v>47</v>
      </c>
      <c r="E17" s="21" t="s">
        <v>80</v>
      </c>
      <c r="F17" s="21" t="s">
        <v>81</v>
      </c>
      <c r="G17" s="21" t="s">
        <v>193</v>
      </c>
      <c r="H17" s="21" t="s">
        <v>194</v>
      </c>
      <c r="I17" s="23">
        <v>60000</v>
      </c>
      <c r="J17" s="23">
        <v>60000</v>
      </c>
      <c r="K17" s="23">
        <v>60000</v>
      </c>
      <c r="L17" s="23"/>
      <c r="M17" s="23"/>
      <c r="N17" s="23"/>
      <c r="O17" s="23"/>
      <c r="P17" s="102"/>
      <c r="Q17" s="23"/>
      <c r="R17" s="23"/>
      <c r="S17" s="23"/>
      <c r="T17" s="23"/>
      <c r="U17" s="23"/>
      <c r="V17" s="23"/>
      <c r="W17" s="23"/>
    </row>
    <row r="18" ht="18" customHeight="1" spans="1:23">
      <c r="A18" s="21" t="s">
        <v>204</v>
      </c>
      <c r="B18" s="21" t="s">
        <v>211</v>
      </c>
      <c r="C18" s="22" t="s">
        <v>210</v>
      </c>
      <c r="D18" s="21" t="s">
        <v>47</v>
      </c>
      <c r="E18" s="21" t="s">
        <v>80</v>
      </c>
      <c r="F18" s="21" t="s">
        <v>81</v>
      </c>
      <c r="G18" s="21" t="s">
        <v>193</v>
      </c>
      <c r="H18" s="21" t="s">
        <v>194</v>
      </c>
      <c r="I18" s="23">
        <v>25000</v>
      </c>
      <c r="J18" s="23">
        <v>25000</v>
      </c>
      <c r="K18" s="23">
        <v>25000</v>
      </c>
      <c r="L18" s="23"/>
      <c r="M18" s="23"/>
      <c r="N18" s="23"/>
      <c r="O18" s="23"/>
      <c r="P18" s="102"/>
      <c r="Q18" s="23"/>
      <c r="R18" s="23"/>
      <c r="S18" s="23"/>
      <c r="T18" s="23"/>
      <c r="U18" s="23"/>
      <c r="V18" s="23"/>
      <c r="W18" s="23"/>
    </row>
    <row r="19" ht="18" customHeight="1" spans="1:23">
      <c r="A19" s="21" t="s">
        <v>204</v>
      </c>
      <c r="B19" s="21" t="s">
        <v>211</v>
      </c>
      <c r="C19" s="22" t="s">
        <v>210</v>
      </c>
      <c r="D19" s="21" t="s">
        <v>47</v>
      </c>
      <c r="E19" s="21" t="s">
        <v>80</v>
      </c>
      <c r="F19" s="21" t="s">
        <v>81</v>
      </c>
      <c r="G19" s="21" t="s">
        <v>193</v>
      </c>
      <c r="H19" s="21" t="s">
        <v>194</v>
      </c>
      <c r="I19" s="23">
        <v>20000</v>
      </c>
      <c r="J19" s="23">
        <v>20000</v>
      </c>
      <c r="K19" s="23">
        <v>20000</v>
      </c>
      <c r="L19" s="23"/>
      <c r="M19" s="23"/>
      <c r="N19" s="23"/>
      <c r="O19" s="23"/>
      <c r="P19" s="102"/>
      <c r="Q19" s="23"/>
      <c r="R19" s="23"/>
      <c r="S19" s="23"/>
      <c r="T19" s="23"/>
      <c r="U19" s="23"/>
      <c r="V19" s="23"/>
      <c r="W19" s="23"/>
    </row>
    <row r="20" ht="18" customHeight="1" spans="1:23">
      <c r="A20" s="102"/>
      <c r="B20" s="102"/>
      <c r="C20" s="22" t="s">
        <v>212</v>
      </c>
      <c r="D20" s="102"/>
      <c r="E20" s="102"/>
      <c r="F20" s="102"/>
      <c r="G20" s="102"/>
      <c r="H20" s="102"/>
      <c r="I20" s="23">
        <v>1995000</v>
      </c>
      <c r="J20" s="23">
        <v>1995000</v>
      </c>
      <c r="K20" s="23">
        <v>1995000</v>
      </c>
      <c r="L20" s="23"/>
      <c r="M20" s="23"/>
      <c r="N20" s="23"/>
      <c r="O20" s="23"/>
      <c r="P20" s="102"/>
      <c r="Q20" s="23"/>
      <c r="R20" s="23"/>
      <c r="S20" s="23"/>
      <c r="T20" s="23"/>
      <c r="U20" s="23"/>
      <c r="V20" s="23"/>
      <c r="W20" s="23"/>
    </row>
    <row r="21" ht="18" customHeight="1" spans="1:23">
      <c r="A21" s="21" t="s">
        <v>204</v>
      </c>
      <c r="B21" s="21" t="s">
        <v>213</v>
      </c>
      <c r="C21" s="22" t="s">
        <v>212</v>
      </c>
      <c r="D21" s="21" t="s">
        <v>47</v>
      </c>
      <c r="E21" s="21" t="s">
        <v>84</v>
      </c>
      <c r="F21" s="21" t="s">
        <v>85</v>
      </c>
      <c r="G21" s="21" t="s">
        <v>214</v>
      </c>
      <c r="H21" s="21" t="s">
        <v>215</v>
      </c>
      <c r="I21" s="23">
        <v>26300</v>
      </c>
      <c r="J21" s="23">
        <v>26300</v>
      </c>
      <c r="K21" s="23">
        <v>26300</v>
      </c>
      <c r="L21" s="23"/>
      <c r="M21" s="23"/>
      <c r="N21" s="23"/>
      <c r="O21" s="23"/>
      <c r="P21" s="102"/>
      <c r="Q21" s="23"/>
      <c r="R21" s="23"/>
      <c r="S21" s="23"/>
      <c r="T21" s="23"/>
      <c r="U21" s="23"/>
      <c r="V21" s="23"/>
      <c r="W21" s="23"/>
    </row>
    <row r="22" ht="18" customHeight="1" spans="1:23">
      <c r="A22" s="21" t="s">
        <v>204</v>
      </c>
      <c r="B22" s="21" t="s">
        <v>213</v>
      </c>
      <c r="C22" s="22" t="s">
        <v>212</v>
      </c>
      <c r="D22" s="21" t="s">
        <v>47</v>
      </c>
      <c r="E22" s="21" t="s">
        <v>84</v>
      </c>
      <c r="F22" s="21" t="s">
        <v>85</v>
      </c>
      <c r="G22" s="21" t="s">
        <v>216</v>
      </c>
      <c r="H22" s="21" t="s">
        <v>217</v>
      </c>
      <c r="I22" s="23">
        <v>1100</v>
      </c>
      <c r="J22" s="23">
        <v>1100</v>
      </c>
      <c r="K22" s="23">
        <v>1100</v>
      </c>
      <c r="L22" s="23"/>
      <c r="M22" s="23"/>
      <c r="N22" s="23"/>
      <c r="O22" s="23"/>
      <c r="P22" s="102"/>
      <c r="Q22" s="23"/>
      <c r="R22" s="23"/>
      <c r="S22" s="23"/>
      <c r="T22" s="23"/>
      <c r="U22" s="23"/>
      <c r="V22" s="23"/>
      <c r="W22" s="23"/>
    </row>
    <row r="23" ht="18" customHeight="1" spans="1:23">
      <c r="A23" s="21" t="s">
        <v>204</v>
      </c>
      <c r="B23" s="21" t="s">
        <v>213</v>
      </c>
      <c r="C23" s="22" t="s">
        <v>212</v>
      </c>
      <c r="D23" s="21" t="s">
        <v>47</v>
      </c>
      <c r="E23" s="21" t="s">
        <v>84</v>
      </c>
      <c r="F23" s="21" t="s">
        <v>85</v>
      </c>
      <c r="G23" s="21" t="s">
        <v>218</v>
      </c>
      <c r="H23" s="21" t="s">
        <v>219</v>
      </c>
      <c r="I23" s="23">
        <v>4000</v>
      </c>
      <c r="J23" s="23">
        <v>4000</v>
      </c>
      <c r="K23" s="23">
        <v>4000</v>
      </c>
      <c r="L23" s="23"/>
      <c r="M23" s="23"/>
      <c r="N23" s="23"/>
      <c r="O23" s="23"/>
      <c r="P23" s="102"/>
      <c r="Q23" s="23"/>
      <c r="R23" s="23"/>
      <c r="S23" s="23"/>
      <c r="T23" s="23"/>
      <c r="U23" s="23"/>
      <c r="V23" s="23"/>
      <c r="W23" s="23"/>
    </row>
    <row r="24" ht="18" customHeight="1" spans="1:23">
      <c r="A24" s="21" t="s">
        <v>204</v>
      </c>
      <c r="B24" s="21" t="s">
        <v>213</v>
      </c>
      <c r="C24" s="22" t="s">
        <v>212</v>
      </c>
      <c r="D24" s="21" t="s">
        <v>47</v>
      </c>
      <c r="E24" s="21" t="s">
        <v>84</v>
      </c>
      <c r="F24" s="21" t="s">
        <v>85</v>
      </c>
      <c r="G24" s="21" t="s">
        <v>220</v>
      </c>
      <c r="H24" s="21" t="s">
        <v>221</v>
      </c>
      <c r="I24" s="23">
        <v>3600</v>
      </c>
      <c r="J24" s="23">
        <v>3600</v>
      </c>
      <c r="K24" s="23">
        <v>3600</v>
      </c>
      <c r="L24" s="23"/>
      <c r="M24" s="23"/>
      <c r="N24" s="23"/>
      <c r="O24" s="23"/>
      <c r="P24" s="102"/>
      <c r="Q24" s="23"/>
      <c r="R24" s="23"/>
      <c r="S24" s="23"/>
      <c r="T24" s="23"/>
      <c r="U24" s="23"/>
      <c r="V24" s="23"/>
      <c r="W24" s="23"/>
    </row>
    <row r="25" ht="18" customHeight="1" spans="1:23">
      <c r="A25" s="21" t="s">
        <v>204</v>
      </c>
      <c r="B25" s="21" t="s">
        <v>213</v>
      </c>
      <c r="C25" s="22" t="s">
        <v>212</v>
      </c>
      <c r="D25" s="21" t="s">
        <v>47</v>
      </c>
      <c r="E25" s="21" t="s">
        <v>84</v>
      </c>
      <c r="F25" s="21" t="s">
        <v>85</v>
      </c>
      <c r="G25" s="21" t="s">
        <v>222</v>
      </c>
      <c r="H25" s="21" t="s">
        <v>223</v>
      </c>
      <c r="I25" s="23">
        <v>2000</v>
      </c>
      <c r="J25" s="23">
        <v>2000</v>
      </c>
      <c r="K25" s="23">
        <v>2000</v>
      </c>
      <c r="L25" s="23"/>
      <c r="M25" s="23"/>
      <c r="N25" s="23"/>
      <c r="O25" s="23"/>
      <c r="P25" s="102"/>
      <c r="Q25" s="23"/>
      <c r="R25" s="23"/>
      <c r="S25" s="23"/>
      <c r="T25" s="23"/>
      <c r="U25" s="23"/>
      <c r="V25" s="23"/>
      <c r="W25" s="23"/>
    </row>
    <row r="26" ht="18" customHeight="1" spans="1:23">
      <c r="A26" s="21" t="s">
        <v>204</v>
      </c>
      <c r="B26" s="21" t="s">
        <v>213</v>
      </c>
      <c r="C26" s="22" t="s">
        <v>212</v>
      </c>
      <c r="D26" s="21" t="s">
        <v>47</v>
      </c>
      <c r="E26" s="21" t="s">
        <v>84</v>
      </c>
      <c r="F26" s="21" t="s">
        <v>85</v>
      </c>
      <c r="G26" s="21" t="s">
        <v>224</v>
      </c>
      <c r="H26" s="21" t="s">
        <v>225</v>
      </c>
      <c r="I26" s="23">
        <v>3000</v>
      </c>
      <c r="J26" s="23">
        <v>3000</v>
      </c>
      <c r="K26" s="23">
        <v>3000</v>
      </c>
      <c r="L26" s="23"/>
      <c r="M26" s="23"/>
      <c r="N26" s="23"/>
      <c r="O26" s="23"/>
      <c r="P26" s="102"/>
      <c r="Q26" s="23"/>
      <c r="R26" s="23"/>
      <c r="S26" s="23"/>
      <c r="T26" s="23"/>
      <c r="U26" s="23"/>
      <c r="V26" s="23"/>
      <c r="W26" s="23"/>
    </row>
    <row r="27" ht="18" customHeight="1" spans="1:23">
      <c r="A27" s="21" t="s">
        <v>204</v>
      </c>
      <c r="B27" s="21" t="s">
        <v>213</v>
      </c>
      <c r="C27" s="22" t="s">
        <v>212</v>
      </c>
      <c r="D27" s="21" t="s">
        <v>47</v>
      </c>
      <c r="E27" s="21" t="s">
        <v>84</v>
      </c>
      <c r="F27" s="21" t="s">
        <v>85</v>
      </c>
      <c r="G27" s="21" t="s">
        <v>206</v>
      </c>
      <c r="H27" s="21" t="s">
        <v>207</v>
      </c>
      <c r="I27" s="23">
        <v>20500</v>
      </c>
      <c r="J27" s="23">
        <v>20500</v>
      </c>
      <c r="K27" s="23">
        <v>20500</v>
      </c>
      <c r="L27" s="23"/>
      <c r="M27" s="23"/>
      <c r="N27" s="23"/>
      <c r="O27" s="23"/>
      <c r="P27" s="102"/>
      <c r="Q27" s="23"/>
      <c r="R27" s="23"/>
      <c r="S27" s="23"/>
      <c r="T27" s="23"/>
      <c r="U27" s="23"/>
      <c r="V27" s="23"/>
      <c r="W27" s="23"/>
    </row>
    <row r="28" ht="18" customHeight="1" spans="1:23">
      <c r="A28" s="21" t="s">
        <v>204</v>
      </c>
      <c r="B28" s="21" t="s">
        <v>213</v>
      </c>
      <c r="C28" s="22" t="s">
        <v>212</v>
      </c>
      <c r="D28" s="21" t="s">
        <v>47</v>
      </c>
      <c r="E28" s="21" t="s">
        <v>84</v>
      </c>
      <c r="F28" s="21" t="s">
        <v>85</v>
      </c>
      <c r="G28" s="21" t="s">
        <v>206</v>
      </c>
      <c r="H28" s="21" t="s">
        <v>207</v>
      </c>
      <c r="I28" s="23">
        <v>3200</v>
      </c>
      <c r="J28" s="23">
        <v>3200</v>
      </c>
      <c r="K28" s="23">
        <v>3200</v>
      </c>
      <c r="L28" s="23"/>
      <c r="M28" s="23"/>
      <c r="N28" s="23"/>
      <c r="O28" s="23"/>
      <c r="P28" s="102"/>
      <c r="Q28" s="23"/>
      <c r="R28" s="23"/>
      <c r="S28" s="23"/>
      <c r="T28" s="23"/>
      <c r="U28" s="23"/>
      <c r="V28" s="23"/>
      <c r="W28" s="23"/>
    </row>
    <row r="29" ht="18" customHeight="1" spans="1:23">
      <c r="A29" s="21" t="s">
        <v>204</v>
      </c>
      <c r="B29" s="21" t="s">
        <v>213</v>
      </c>
      <c r="C29" s="22" t="s">
        <v>212</v>
      </c>
      <c r="D29" s="21" t="s">
        <v>47</v>
      </c>
      <c r="E29" s="21" t="s">
        <v>84</v>
      </c>
      <c r="F29" s="21" t="s">
        <v>85</v>
      </c>
      <c r="G29" s="21" t="s">
        <v>226</v>
      </c>
      <c r="H29" s="21" t="s">
        <v>133</v>
      </c>
      <c r="I29" s="23">
        <v>9100</v>
      </c>
      <c r="J29" s="23">
        <v>9100</v>
      </c>
      <c r="K29" s="23">
        <v>9100</v>
      </c>
      <c r="L29" s="23"/>
      <c r="M29" s="23"/>
      <c r="N29" s="23"/>
      <c r="O29" s="23"/>
      <c r="P29" s="102"/>
      <c r="Q29" s="23"/>
      <c r="R29" s="23"/>
      <c r="S29" s="23"/>
      <c r="T29" s="23"/>
      <c r="U29" s="23"/>
      <c r="V29" s="23"/>
      <c r="W29" s="23"/>
    </row>
    <row r="30" ht="18" customHeight="1" spans="1:23">
      <c r="A30" s="21" t="s">
        <v>204</v>
      </c>
      <c r="B30" s="21" t="s">
        <v>213</v>
      </c>
      <c r="C30" s="22" t="s">
        <v>212</v>
      </c>
      <c r="D30" s="21" t="s">
        <v>47</v>
      </c>
      <c r="E30" s="21" t="s">
        <v>84</v>
      </c>
      <c r="F30" s="21" t="s">
        <v>85</v>
      </c>
      <c r="G30" s="21" t="s">
        <v>227</v>
      </c>
      <c r="H30" s="21" t="s">
        <v>228</v>
      </c>
      <c r="I30" s="23">
        <v>42000</v>
      </c>
      <c r="J30" s="23">
        <v>42000</v>
      </c>
      <c r="K30" s="23">
        <v>42000</v>
      </c>
      <c r="L30" s="23"/>
      <c r="M30" s="23"/>
      <c r="N30" s="23"/>
      <c r="O30" s="23"/>
      <c r="P30" s="102"/>
      <c r="Q30" s="23"/>
      <c r="R30" s="23"/>
      <c r="S30" s="23"/>
      <c r="T30" s="23"/>
      <c r="U30" s="23"/>
      <c r="V30" s="23"/>
      <c r="W30" s="23"/>
    </row>
    <row r="31" ht="18" customHeight="1" spans="1:23">
      <c r="A31" s="21" t="s">
        <v>204</v>
      </c>
      <c r="B31" s="21" t="s">
        <v>213</v>
      </c>
      <c r="C31" s="22" t="s">
        <v>212</v>
      </c>
      <c r="D31" s="21" t="s">
        <v>47</v>
      </c>
      <c r="E31" s="21" t="s">
        <v>84</v>
      </c>
      <c r="F31" s="21" t="s">
        <v>85</v>
      </c>
      <c r="G31" s="21" t="s">
        <v>227</v>
      </c>
      <c r="H31" s="21" t="s">
        <v>228</v>
      </c>
      <c r="I31" s="23">
        <v>302400</v>
      </c>
      <c r="J31" s="23">
        <v>302400</v>
      </c>
      <c r="K31" s="23">
        <v>302400</v>
      </c>
      <c r="L31" s="23"/>
      <c r="M31" s="23"/>
      <c r="N31" s="23"/>
      <c r="O31" s="23"/>
      <c r="P31" s="102"/>
      <c r="Q31" s="23"/>
      <c r="R31" s="23"/>
      <c r="S31" s="23"/>
      <c r="T31" s="23"/>
      <c r="U31" s="23"/>
      <c r="V31" s="23"/>
      <c r="W31" s="23"/>
    </row>
    <row r="32" ht="18" customHeight="1" spans="1:23">
      <c r="A32" s="21" t="s">
        <v>204</v>
      </c>
      <c r="B32" s="21" t="s">
        <v>213</v>
      </c>
      <c r="C32" s="22" t="s">
        <v>212</v>
      </c>
      <c r="D32" s="21" t="s">
        <v>47</v>
      </c>
      <c r="E32" s="21" t="s">
        <v>84</v>
      </c>
      <c r="F32" s="21" t="s">
        <v>85</v>
      </c>
      <c r="G32" s="21" t="s">
        <v>229</v>
      </c>
      <c r="H32" s="21" t="s">
        <v>230</v>
      </c>
      <c r="I32" s="23">
        <v>4800</v>
      </c>
      <c r="J32" s="23">
        <v>4800</v>
      </c>
      <c r="K32" s="23">
        <v>4800</v>
      </c>
      <c r="L32" s="23"/>
      <c r="M32" s="23"/>
      <c r="N32" s="23"/>
      <c r="O32" s="23"/>
      <c r="P32" s="102"/>
      <c r="Q32" s="23"/>
      <c r="R32" s="23"/>
      <c r="S32" s="23"/>
      <c r="T32" s="23"/>
      <c r="U32" s="23"/>
      <c r="V32" s="23"/>
      <c r="W32" s="23"/>
    </row>
    <row r="33" ht="18" customHeight="1" spans="1:23">
      <c r="A33" s="21" t="s">
        <v>204</v>
      </c>
      <c r="B33" s="21" t="s">
        <v>213</v>
      </c>
      <c r="C33" s="22" t="s">
        <v>212</v>
      </c>
      <c r="D33" s="21" t="s">
        <v>47</v>
      </c>
      <c r="E33" s="21" t="s">
        <v>84</v>
      </c>
      <c r="F33" s="21" t="s">
        <v>85</v>
      </c>
      <c r="G33" s="21" t="s">
        <v>231</v>
      </c>
      <c r="H33" s="21" t="s">
        <v>232</v>
      </c>
      <c r="I33" s="23">
        <v>6400</v>
      </c>
      <c r="J33" s="23">
        <v>6400</v>
      </c>
      <c r="K33" s="23">
        <v>6400</v>
      </c>
      <c r="L33" s="23"/>
      <c r="M33" s="23"/>
      <c r="N33" s="23"/>
      <c r="O33" s="23"/>
      <c r="P33" s="102"/>
      <c r="Q33" s="23"/>
      <c r="R33" s="23"/>
      <c r="S33" s="23"/>
      <c r="T33" s="23"/>
      <c r="U33" s="23"/>
      <c r="V33" s="23"/>
      <c r="W33" s="23"/>
    </row>
    <row r="34" ht="18" customHeight="1" spans="1:23">
      <c r="A34" s="21" t="s">
        <v>204</v>
      </c>
      <c r="B34" s="21" t="s">
        <v>213</v>
      </c>
      <c r="C34" s="22" t="s">
        <v>212</v>
      </c>
      <c r="D34" s="21" t="s">
        <v>47</v>
      </c>
      <c r="E34" s="21" t="s">
        <v>84</v>
      </c>
      <c r="F34" s="21" t="s">
        <v>85</v>
      </c>
      <c r="G34" s="21" t="s">
        <v>233</v>
      </c>
      <c r="H34" s="21" t="s">
        <v>234</v>
      </c>
      <c r="I34" s="23">
        <v>9000</v>
      </c>
      <c r="J34" s="23">
        <v>9000</v>
      </c>
      <c r="K34" s="23">
        <v>9000</v>
      </c>
      <c r="L34" s="23"/>
      <c r="M34" s="23"/>
      <c r="N34" s="23"/>
      <c r="O34" s="23"/>
      <c r="P34" s="102"/>
      <c r="Q34" s="23"/>
      <c r="R34" s="23"/>
      <c r="S34" s="23"/>
      <c r="T34" s="23"/>
      <c r="U34" s="23"/>
      <c r="V34" s="23"/>
      <c r="W34" s="23"/>
    </row>
    <row r="35" ht="18" customHeight="1" spans="1:23">
      <c r="A35" s="21" t="s">
        <v>204</v>
      </c>
      <c r="B35" s="21" t="s">
        <v>213</v>
      </c>
      <c r="C35" s="22" t="s">
        <v>212</v>
      </c>
      <c r="D35" s="21" t="s">
        <v>47</v>
      </c>
      <c r="E35" s="21" t="s">
        <v>84</v>
      </c>
      <c r="F35" s="21" t="s">
        <v>85</v>
      </c>
      <c r="G35" s="21" t="s">
        <v>183</v>
      </c>
      <c r="H35" s="21" t="s">
        <v>184</v>
      </c>
      <c r="I35" s="23">
        <v>20000</v>
      </c>
      <c r="J35" s="23">
        <v>20000</v>
      </c>
      <c r="K35" s="23">
        <v>20000</v>
      </c>
      <c r="L35" s="23"/>
      <c r="M35" s="23"/>
      <c r="N35" s="23"/>
      <c r="O35" s="23"/>
      <c r="P35" s="102"/>
      <c r="Q35" s="23"/>
      <c r="R35" s="23"/>
      <c r="S35" s="23"/>
      <c r="T35" s="23"/>
      <c r="U35" s="23"/>
      <c r="V35" s="23"/>
      <c r="W35" s="23"/>
    </row>
    <row r="36" ht="18" customHeight="1" spans="1:23">
      <c r="A36" s="21" t="s">
        <v>204</v>
      </c>
      <c r="B36" s="21" t="s">
        <v>213</v>
      </c>
      <c r="C36" s="22" t="s">
        <v>212</v>
      </c>
      <c r="D36" s="21" t="s">
        <v>47</v>
      </c>
      <c r="E36" s="21" t="s">
        <v>84</v>
      </c>
      <c r="F36" s="21" t="s">
        <v>85</v>
      </c>
      <c r="G36" s="21" t="s">
        <v>183</v>
      </c>
      <c r="H36" s="21" t="s">
        <v>184</v>
      </c>
      <c r="I36" s="23">
        <v>150000</v>
      </c>
      <c r="J36" s="23">
        <v>150000</v>
      </c>
      <c r="K36" s="23">
        <v>150000</v>
      </c>
      <c r="L36" s="23"/>
      <c r="M36" s="23"/>
      <c r="N36" s="23"/>
      <c r="O36" s="23"/>
      <c r="P36" s="102"/>
      <c r="Q36" s="23"/>
      <c r="R36" s="23"/>
      <c r="S36" s="23"/>
      <c r="T36" s="23"/>
      <c r="U36" s="23"/>
      <c r="V36" s="23"/>
      <c r="W36" s="23"/>
    </row>
    <row r="37" ht="18" customHeight="1" spans="1:23">
      <c r="A37" s="21" t="s">
        <v>204</v>
      </c>
      <c r="B37" s="21" t="s">
        <v>213</v>
      </c>
      <c r="C37" s="22" t="s">
        <v>212</v>
      </c>
      <c r="D37" s="21" t="s">
        <v>47</v>
      </c>
      <c r="E37" s="21" t="s">
        <v>84</v>
      </c>
      <c r="F37" s="21" t="s">
        <v>85</v>
      </c>
      <c r="G37" s="21" t="s">
        <v>183</v>
      </c>
      <c r="H37" s="21" t="s">
        <v>184</v>
      </c>
      <c r="I37" s="23">
        <v>10000</v>
      </c>
      <c r="J37" s="23">
        <v>10000</v>
      </c>
      <c r="K37" s="23">
        <v>10000</v>
      </c>
      <c r="L37" s="23"/>
      <c r="M37" s="23"/>
      <c r="N37" s="23"/>
      <c r="O37" s="23"/>
      <c r="P37" s="102"/>
      <c r="Q37" s="23"/>
      <c r="R37" s="23"/>
      <c r="S37" s="23"/>
      <c r="T37" s="23"/>
      <c r="U37" s="23"/>
      <c r="V37" s="23"/>
      <c r="W37" s="23"/>
    </row>
    <row r="38" ht="18" customHeight="1" spans="1:23">
      <c r="A38" s="21" t="s">
        <v>204</v>
      </c>
      <c r="B38" s="21" t="s">
        <v>213</v>
      </c>
      <c r="C38" s="22" t="s">
        <v>212</v>
      </c>
      <c r="D38" s="21" t="s">
        <v>47</v>
      </c>
      <c r="E38" s="21" t="s">
        <v>84</v>
      </c>
      <c r="F38" s="21" t="s">
        <v>85</v>
      </c>
      <c r="G38" s="21" t="s">
        <v>193</v>
      </c>
      <c r="H38" s="21" t="s">
        <v>194</v>
      </c>
      <c r="I38" s="23">
        <v>100000</v>
      </c>
      <c r="J38" s="23">
        <v>100000</v>
      </c>
      <c r="K38" s="23">
        <v>100000</v>
      </c>
      <c r="L38" s="23"/>
      <c r="M38" s="23"/>
      <c r="N38" s="23"/>
      <c r="O38" s="23"/>
      <c r="P38" s="102"/>
      <c r="Q38" s="23"/>
      <c r="R38" s="23"/>
      <c r="S38" s="23"/>
      <c r="T38" s="23"/>
      <c r="U38" s="23"/>
      <c r="V38" s="23"/>
      <c r="W38" s="23"/>
    </row>
    <row r="39" ht="18" customHeight="1" spans="1:23">
      <c r="A39" s="21" t="s">
        <v>204</v>
      </c>
      <c r="B39" s="21" t="s">
        <v>213</v>
      </c>
      <c r="C39" s="22" t="s">
        <v>212</v>
      </c>
      <c r="D39" s="21" t="s">
        <v>47</v>
      </c>
      <c r="E39" s="21" t="s">
        <v>84</v>
      </c>
      <c r="F39" s="21" t="s">
        <v>85</v>
      </c>
      <c r="G39" s="21" t="s">
        <v>193</v>
      </c>
      <c r="H39" s="21" t="s">
        <v>194</v>
      </c>
      <c r="I39" s="23">
        <v>15000</v>
      </c>
      <c r="J39" s="23">
        <v>15000</v>
      </c>
      <c r="K39" s="23">
        <v>15000</v>
      </c>
      <c r="L39" s="23"/>
      <c r="M39" s="23"/>
      <c r="N39" s="23"/>
      <c r="O39" s="23"/>
      <c r="P39" s="102"/>
      <c r="Q39" s="23"/>
      <c r="R39" s="23"/>
      <c r="S39" s="23"/>
      <c r="T39" s="23"/>
      <c r="U39" s="23"/>
      <c r="V39" s="23"/>
      <c r="W39" s="23"/>
    </row>
    <row r="40" ht="18" customHeight="1" spans="1:23">
      <c r="A40" s="21" t="s">
        <v>204</v>
      </c>
      <c r="B40" s="21" t="s">
        <v>213</v>
      </c>
      <c r="C40" s="22" t="s">
        <v>212</v>
      </c>
      <c r="D40" s="21" t="s">
        <v>47</v>
      </c>
      <c r="E40" s="21" t="s">
        <v>84</v>
      </c>
      <c r="F40" s="21" t="s">
        <v>85</v>
      </c>
      <c r="G40" s="21" t="s">
        <v>193</v>
      </c>
      <c r="H40" s="21" t="s">
        <v>194</v>
      </c>
      <c r="I40" s="23">
        <v>40000</v>
      </c>
      <c r="J40" s="23">
        <v>40000</v>
      </c>
      <c r="K40" s="23">
        <v>40000</v>
      </c>
      <c r="L40" s="23"/>
      <c r="M40" s="23"/>
      <c r="N40" s="23"/>
      <c r="O40" s="23"/>
      <c r="P40" s="102"/>
      <c r="Q40" s="23"/>
      <c r="R40" s="23"/>
      <c r="S40" s="23"/>
      <c r="T40" s="23"/>
      <c r="U40" s="23"/>
      <c r="V40" s="23"/>
      <c r="W40" s="23"/>
    </row>
    <row r="41" ht="18" customHeight="1" spans="1:23">
      <c r="A41" s="21" t="s">
        <v>204</v>
      </c>
      <c r="B41" s="21" t="s">
        <v>213</v>
      </c>
      <c r="C41" s="22" t="s">
        <v>212</v>
      </c>
      <c r="D41" s="21" t="s">
        <v>47</v>
      </c>
      <c r="E41" s="21" t="s">
        <v>84</v>
      </c>
      <c r="F41" s="21" t="s">
        <v>85</v>
      </c>
      <c r="G41" s="21" t="s">
        <v>235</v>
      </c>
      <c r="H41" s="21" t="s">
        <v>236</v>
      </c>
      <c r="I41" s="23">
        <v>10000</v>
      </c>
      <c r="J41" s="23">
        <v>10000</v>
      </c>
      <c r="K41" s="23">
        <v>10000</v>
      </c>
      <c r="L41" s="23"/>
      <c r="M41" s="23"/>
      <c r="N41" s="23"/>
      <c r="O41" s="23"/>
      <c r="P41" s="102"/>
      <c r="Q41" s="23"/>
      <c r="R41" s="23"/>
      <c r="S41" s="23"/>
      <c r="T41" s="23"/>
      <c r="U41" s="23"/>
      <c r="V41" s="23"/>
      <c r="W41" s="23"/>
    </row>
    <row r="42" ht="18" customHeight="1" spans="1:23">
      <c r="A42" s="21" t="s">
        <v>204</v>
      </c>
      <c r="B42" s="21" t="s">
        <v>213</v>
      </c>
      <c r="C42" s="22" t="s">
        <v>212</v>
      </c>
      <c r="D42" s="21" t="s">
        <v>47</v>
      </c>
      <c r="E42" s="21" t="s">
        <v>84</v>
      </c>
      <c r="F42" s="21" t="s">
        <v>85</v>
      </c>
      <c r="G42" s="21" t="s">
        <v>235</v>
      </c>
      <c r="H42" s="21" t="s">
        <v>236</v>
      </c>
      <c r="I42" s="23">
        <v>1087600</v>
      </c>
      <c r="J42" s="23">
        <v>1087600</v>
      </c>
      <c r="K42" s="23">
        <v>1087600</v>
      </c>
      <c r="L42" s="23"/>
      <c r="M42" s="23"/>
      <c r="N42" s="23"/>
      <c r="O42" s="23"/>
      <c r="P42" s="102"/>
      <c r="Q42" s="23"/>
      <c r="R42" s="23"/>
      <c r="S42" s="23"/>
      <c r="T42" s="23"/>
      <c r="U42" s="23"/>
      <c r="V42" s="23"/>
      <c r="W42" s="23"/>
    </row>
    <row r="43" ht="18" customHeight="1" spans="1:23">
      <c r="A43" s="21" t="s">
        <v>204</v>
      </c>
      <c r="B43" s="21" t="s">
        <v>213</v>
      </c>
      <c r="C43" s="22" t="s">
        <v>212</v>
      </c>
      <c r="D43" s="21" t="s">
        <v>47</v>
      </c>
      <c r="E43" s="21" t="s">
        <v>84</v>
      </c>
      <c r="F43" s="21" t="s">
        <v>85</v>
      </c>
      <c r="G43" s="21" t="s">
        <v>237</v>
      </c>
      <c r="H43" s="21" t="s">
        <v>238</v>
      </c>
      <c r="I43" s="23">
        <v>100000</v>
      </c>
      <c r="J43" s="23">
        <v>100000</v>
      </c>
      <c r="K43" s="23">
        <v>100000</v>
      </c>
      <c r="L43" s="23"/>
      <c r="M43" s="23"/>
      <c r="N43" s="23"/>
      <c r="O43" s="23"/>
      <c r="P43" s="102"/>
      <c r="Q43" s="23"/>
      <c r="R43" s="23"/>
      <c r="S43" s="23"/>
      <c r="T43" s="23"/>
      <c r="U43" s="23"/>
      <c r="V43" s="23"/>
      <c r="W43" s="23"/>
    </row>
    <row r="44" ht="18" customHeight="1" spans="1:23">
      <c r="A44" s="21" t="s">
        <v>204</v>
      </c>
      <c r="B44" s="21" t="s">
        <v>213</v>
      </c>
      <c r="C44" s="22" t="s">
        <v>212</v>
      </c>
      <c r="D44" s="21" t="s">
        <v>47</v>
      </c>
      <c r="E44" s="21" t="s">
        <v>84</v>
      </c>
      <c r="F44" s="21" t="s">
        <v>85</v>
      </c>
      <c r="G44" s="21" t="s">
        <v>237</v>
      </c>
      <c r="H44" s="21" t="s">
        <v>238</v>
      </c>
      <c r="I44" s="23">
        <v>25000</v>
      </c>
      <c r="J44" s="23">
        <v>25000</v>
      </c>
      <c r="K44" s="23">
        <v>25000</v>
      </c>
      <c r="L44" s="23"/>
      <c r="M44" s="23"/>
      <c r="N44" s="23"/>
      <c r="O44" s="23"/>
      <c r="P44" s="102"/>
      <c r="Q44" s="23"/>
      <c r="R44" s="23"/>
      <c r="S44" s="23"/>
      <c r="T44" s="23"/>
      <c r="U44" s="23"/>
      <c r="V44" s="23"/>
      <c r="W44" s="23"/>
    </row>
    <row r="45" ht="18" customHeight="1" spans="1:23">
      <c r="A45" s="127" t="s">
        <v>32</v>
      </c>
      <c r="B45" s="127"/>
      <c r="C45" s="127"/>
      <c r="D45" s="127"/>
      <c r="E45" s="127"/>
      <c r="F45" s="127"/>
      <c r="G45" s="127"/>
      <c r="H45" s="127"/>
      <c r="I45" s="23">
        <v>2603520</v>
      </c>
      <c r="J45" s="23">
        <v>2603520</v>
      </c>
      <c r="K45" s="23">
        <v>2603520</v>
      </c>
      <c r="L45" s="23"/>
      <c r="M45" s="23"/>
      <c r="N45" s="23"/>
      <c r="O45" s="23"/>
      <c r="P45" s="23"/>
      <c r="Q45" s="23"/>
      <c r="R45" s="23"/>
      <c r="S45" s="23"/>
      <c r="T45" s="23"/>
      <c r="U45" s="23"/>
      <c r="V45" s="23"/>
      <c r="W45" s="23"/>
    </row>
  </sheetData>
  <mergeCells count="28">
    <mergeCell ref="A3:W3"/>
    <mergeCell ref="A4:I4"/>
    <mergeCell ref="J5:M5"/>
    <mergeCell ref="N5:P5"/>
    <mergeCell ref="R5:W5"/>
    <mergeCell ref="J6:K6"/>
    <mergeCell ref="A45:H45"/>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0388888888888889" right="0.0388888888888889" top="0.0784722222222222" bottom="0.0388888888888889" header="0.236111111111111" footer="0.118055555555556"/>
  <pageSetup paperSize="9" scale="6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2"/>
  <sheetViews>
    <sheetView showZeros="0" workbookViewId="0">
      <pane ySplit="1" topLeftCell="A8" activePane="bottomLeft" state="frozen"/>
      <selection/>
      <selection pane="bottomLeft" activeCell="C8" sqref="C8"/>
    </sheetView>
  </sheetViews>
  <sheetFormatPr defaultColWidth="8.85" defaultRowHeight="15" customHeight="1"/>
  <cols>
    <col min="1" max="1" width="10.875" style="116" customWidth="1"/>
    <col min="2" max="2" width="50.375" style="116" customWidth="1"/>
    <col min="3" max="3" width="9.78333333333333" style="116" customWidth="1"/>
    <col min="4" max="4" width="14.9666666666667" style="116" customWidth="1"/>
    <col min="5" max="5" width="19.875" style="117" customWidth="1"/>
    <col min="6" max="6" width="7.125" style="116" customWidth="1"/>
    <col min="7" max="7" width="6.5" style="116" customWidth="1"/>
    <col min="8" max="8" width="7.75" style="116" customWidth="1"/>
    <col min="9" max="9" width="9.75" style="116" customWidth="1"/>
    <col min="10" max="10" width="25.5" style="117" customWidth="1"/>
    <col min="11" max="16384" width="8.85" style="116"/>
  </cols>
  <sheetData>
    <row r="1" s="116" customFormat="1" customHeight="1" spans="1:10">
      <c r="A1" s="38" t="s">
        <v>239</v>
      </c>
      <c r="B1" s="38"/>
      <c r="C1" s="38"/>
      <c r="D1" s="38"/>
      <c r="E1" s="38"/>
      <c r="F1" s="38"/>
      <c r="G1" s="38"/>
      <c r="H1" s="38"/>
      <c r="I1" s="38"/>
      <c r="J1" s="38"/>
    </row>
    <row r="2" s="116" customFormat="1" ht="33" customHeight="1" spans="1:10">
      <c r="A2" s="118" t="s">
        <v>240</v>
      </c>
      <c r="B2" s="118"/>
      <c r="C2" s="118"/>
      <c r="D2" s="118"/>
      <c r="E2" s="118"/>
      <c r="F2" s="118"/>
      <c r="G2" s="118"/>
      <c r="H2" s="118"/>
      <c r="I2" s="118"/>
      <c r="J2" s="118"/>
    </row>
    <row r="3" s="116" customFormat="1" ht="20.25" customHeight="1" spans="1:10">
      <c r="A3" s="37" t="str">
        <f>"单位名称："&amp;"玉溪市江川区残疾人联合会"</f>
        <v>单位名称：玉溪市江川区残疾人联合会</v>
      </c>
      <c r="B3" s="37"/>
      <c r="C3" s="37"/>
      <c r="D3" s="37"/>
      <c r="E3" s="119"/>
      <c r="F3" s="37"/>
      <c r="G3" s="37"/>
      <c r="H3" s="37"/>
      <c r="I3" s="37"/>
      <c r="J3" s="119"/>
    </row>
    <row r="4" s="116" customFormat="1" ht="20.25" customHeight="1" spans="1:10">
      <c r="A4" s="40" t="s">
        <v>241</v>
      </c>
      <c r="B4" s="40" t="s">
        <v>242</v>
      </c>
      <c r="C4" s="40" t="s">
        <v>243</v>
      </c>
      <c r="D4" s="40" t="s">
        <v>244</v>
      </c>
      <c r="E4" s="40" t="s">
        <v>245</v>
      </c>
      <c r="F4" s="40" t="s">
        <v>246</v>
      </c>
      <c r="G4" s="40" t="s">
        <v>247</v>
      </c>
      <c r="H4" s="40" t="s">
        <v>248</v>
      </c>
      <c r="I4" s="40" t="s">
        <v>249</v>
      </c>
      <c r="J4" s="40" t="s">
        <v>250</v>
      </c>
    </row>
    <row r="5" s="116" customFormat="1" ht="46.5" customHeight="1" spans="1:10">
      <c r="A5" s="40"/>
      <c r="B5" s="40"/>
      <c r="C5" s="40"/>
      <c r="D5" s="40"/>
      <c r="E5" s="40"/>
      <c r="F5" s="40"/>
      <c r="G5" s="40"/>
      <c r="H5" s="40"/>
      <c r="I5" s="40"/>
      <c r="J5" s="40"/>
    </row>
    <row r="6" s="116" customFormat="1" ht="20.25" customHeight="1" spans="1:10">
      <c r="A6" s="120">
        <v>1</v>
      </c>
      <c r="B6" s="120">
        <v>2</v>
      </c>
      <c r="C6" s="120">
        <v>3</v>
      </c>
      <c r="D6" s="120">
        <v>4</v>
      </c>
      <c r="E6" s="120">
        <v>5</v>
      </c>
      <c r="F6" s="120">
        <v>6</v>
      </c>
      <c r="G6" s="120">
        <v>7</v>
      </c>
      <c r="H6" s="120">
        <v>8</v>
      </c>
      <c r="I6" s="120">
        <v>9</v>
      </c>
      <c r="J6" s="120">
        <v>10</v>
      </c>
    </row>
    <row r="7" s="116" customFormat="1" ht="29" customHeight="1" spans="1:10">
      <c r="A7" s="102" t="s">
        <v>47</v>
      </c>
      <c r="B7" s="102"/>
      <c r="C7" s="102"/>
      <c r="E7" s="104"/>
      <c r="F7" s="104"/>
      <c r="G7" s="104"/>
      <c r="H7" s="104"/>
      <c r="I7" s="104"/>
      <c r="J7" s="104"/>
    </row>
    <row r="8" s="116" customFormat="1" ht="120" customHeight="1" spans="1:10">
      <c r="A8" s="121" t="s">
        <v>212</v>
      </c>
      <c r="B8" s="122" t="s">
        <v>251</v>
      </c>
      <c r="C8" s="106"/>
      <c r="D8" s="106"/>
      <c r="E8" s="104"/>
      <c r="F8" s="104"/>
      <c r="G8" s="104"/>
      <c r="H8" s="104"/>
      <c r="I8" s="104"/>
      <c r="J8" s="104"/>
    </row>
    <row r="9" s="116" customFormat="1" ht="32" customHeight="1" spans="1:10">
      <c r="A9" s="102"/>
      <c r="B9" s="102"/>
      <c r="C9" s="102" t="s">
        <v>252</v>
      </c>
      <c r="D9" s="123" t="s">
        <v>253</v>
      </c>
      <c r="E9" s="124" t="s">
        <v>254</v>
      </c>
      <c r="F9" s="105" t="s">
        <v>255</v>
      </c>
      <c r="G9" s="106" t="s">
        <v>256</v>
      </c>
      <c r="H9" s="105" t="s">
        <v>257</v>
      </c>
      <c r="I9" s="105" t="s">
        <v>258</v>
      </c>
      <c r="J9" s="124" t="s">
        <v>259</v>
      </c>
    </row>
    <row r="10" s="116" customFormat="1" ht="20" customHeight="1" spans="1:10">
      <c r="A10" s="102"/>
      <c r="B10" s="102"/>
      <c r="C10" s="102" t="s">
        <v>252</v>
      </c>
      <c r="D10" s="123" t="s">
        <v>253</v>
      </c>
      <c r="E10" s="124" t="s">
        <v>260</v>
      </c>
      <c r="F10" s="105" t="s">
        <v>255</v>
      </c>
      <c r="G10" s="106" t="s">
        <v>261</v>
      </c>
      <c r="H10" s="105" t="s">
        <v>262</v>
      </c>
      <c r="I10" s="105" t="s">
        <v>258</v>
      </c>
      <c r="J10" s="124" t="s">
        <v>263</v>
      </c>
    </row>
    <row r="11" s="116" customFormat="1" ht="29" customHeight="1" spans="1:10">
      <c r="A11" s="102"/>
      <c r="B11" s="102"/>
      <c r="C11" s="102" t="s">
        <v>252</v>
      </c>
      <c r="D11" s="123" t="s">
        <v>253</v>
      </c>
      <c r="E11" s="124" t="s">
        <v>264</v>
      </c>
      <c r="F11" s="105" t="s">
        <v>255</v>
      </c>
      <c r="G11" s="106" t="s">
        <v>265</v>
      </c>
      <c r="H11" s="105" t="s">
        <v>262</v>
      </c>
      <c r="I11" s="105" t="s">
        <v>258</v>
      </c>
      <c r="J11" s="124" t="s">
        <v>266</v>
      </c>
    </row>
    <row r="12" s="116" customFormat="1" ht="27" customHeight="1" spans="1:10">
      <c r="A12" s="102"/>
      <c r="B12" s="102"/>
      <c r="C12" s="102" t="s">
        <v>252</v>
      </c>
      <c r="D12" s="123" t="s">
        <v>253</v>
      </c>
      <c r="E12" s="124" t="s">
        <v>267</v>
      </c>
      <c r="F12" s="105" t="s">
        <v>255</v>
      </c>
      <c r="G12" s="106" t="s">
        <v>268</v>
      </c>
      <c r="H12" s="105" t="s">
        <v>262</v>
      </c>
      <c r="I12" s="105" t="s">
        <v>258</v>
      </c>
      <c r="J12" s="124" t="s">
        <v>269</v>
      </c>
    </row>
    <row r="13" s="116" customFormat="1" ht="30" customHeight="1" spans="1:10">
      <c r="A13" s="102"/>
      <c r="B13" s="102"/>
      <c r="C13" s="102" t="s">
        <v>252</v>
      </c>
      <c r="D13" s="123" t="s">
        <v>253</v>
      </c>
      <c r="E13" s="124" t="s">
        <v>270</v>
      </c>
      <c r="F13" s="105" t="s">
        <v>255</v>
      </c>
      <c r="G13" s="106" t="s">
        <v>271</v>
      </c>
      <c r="H13" s="105" t="s">
        <v>262</v>
      </c>
      <c r="I13" s="105" t="s">
        <v>258</v>
      </c>
      <c r="J13" s="124" t="s">
        <v>272</v>
      </c>
    </row>
    <row r="14" s="116" customFormat="1" ht="27" customHeight="1" spans="1:10">
      <c r="A14" s="102"/>
      <c r="B14" s="102"/>
      <c r="C14" s="102" t="s">
        <v>252</v>
      </c>
      <c r="D14" s="123" t="s">
        <v>253</v>
      </c>
      <c r="E14" s="124" t="s">
        <v>273</v>
      </c>
      <c r="F14" s="105" t="s">
        <v>255</v>
      </c>
      <c r="G14" s="106" t="s">
        <v>274</v>
      </c>
      <c r="H14" s="105" t="s">
        <v>262</v>
      </c>
      <c r="I14" s="105" t="s">
        <v>258</v>
      </c>
      <c r="J14" s="124" t="s">
        <v>275</v>
      </c>
    </row>
    <row r="15" s="116" customFormat="1" ht="20" customHeight="1" spans="1:10">
      <c r="A15" s="102"/>
      <c r="B15" s="102"/>
      <c r="C15" s="102" t="s">
        <v>252</v>
      </c>
      <c r="D15" s="123" t="s">
        <v>253</v>
      </c>
      <c r="E15" s="124" t="s">
        <v>276</v>
      </c>
      <c r="F15" s="105" t="s">
        <v>255</v>
      </c>
      <c r="G15" s="106" t="s">
        <v>277</v>
      </c>
      <c r="H15" s="105" t="s">
        <v>257</v>
      </c>
      <c r="I15" s="105" t="s">
        <v>258</v>
      </c>
      <c r="J15" s="124" t="s">
        <v>278</v>
      </c>
    </row>
    <row r="16" s="116" customFormat="1" ht="20" customHeight="1" spans="1:10">
      <c r="A16" s="102"/>
      <c r="B16" s="102"/>
      <c r="C16" s="102" t="s">
        <v>252</v>
      </c>
      <c r="D16" s="123" t="s">
        <v>253</v>
      </c>
      <c r="E16" s="124" t="s">
        <v>279</v>
      </c>
      <c r="F16" s="105" t="s">
        <v>255</v>
      </c>
      <c r="G16" s="106" t="s">
        <v>274</v>
      </c>
      <c r="H16" s="105" t="s">
        <v>257</v>
      </c>
      <c r="I16" s="105" t="s">
        <v>258</v>
      </c>
      <c r="J16" s="124" t="s">
        <v>280</v>
      </c>
    </row>
    <row r="17" s="116" customFormat="1" ht="20" customHeight="1" spans="1:10">
      <c r="A17" s="102"/>
      <c r="B17" s="102"/>
      <c r="C17" s="102" t="s">
        <v>252</v>
      </c>
      <c r="D17" s="123" t="s">
        <v>253</v>
      </c>
      <c r="E17" s="124" t="s">
        <v>281</v>
      </c>
      <c r="F17" s="105" t="s">
        <v>282</v>
      </c>
      <c r="G17" s="106" t="s">
        <v>125</v>
      </c>
      <c r="H17" s="105" t="s">
        <v>283</v>
      </c>
      <c r="I17" s="105" t="s">
        <v>258</v>
      </c>
      <c r="J17" s="124" t="s">
        <v>284</v>
      </c>
    </row>
    <row r="18" s="116" customFormat="1" ht="20" customHeight="1" spans="1:10">
      <c r="A18" s="102"/>
      <c r="B18" s="102"/>
      <c r="C18" s="102" t="s">
        <v>252</v>
      </c>
      <c r="D18" s="123" t="s">
        <v>253</v>
      </c>
      <c r="E18" s="124" t="s">
        <v>285</v>
      </c>
      <c r="F18" s="105" t="s">
        <v>255</v>
      </c>
      <c r="G18" s="106" t="s">
        <v>286</v>
      </c>
      <c r="H18" s="105" t="s">
        <v>262</v>
      </c>
      <c r="I18" s="105" t="s">
        <v>258</v>
      </c>
      <c r="J18" s="124" t="s">
        <v>287</v>
      </c>
    </row>
    <row r="19" s="116" customFormat="1" ht="20" customHeight="1" spans="1:10">
      <c r="A19" s="102"/>
      <c r="B19" s="102"/>
      <c r="C19" s="102" t="s">
        <v>252</v>
      </c>
      <c r="D19" s="123" t="s">
        <v>253</v>
      </c>
      <c r="E19" s="124" t="s">
        <v>288</v>
      </c>
      <c r="F19" s="105" t="s">
        <v>282</v>
      </c>
      <c r="G19" s="106" t="s">
        <v>123</v>
      </c>
      <c r="H19" s="105" t="s">
        <v>283</v>
      </c>
      <c r="I19" s="105" t="s">
        <v>258</v>
      </c>
      <c r="J19" s="124" t="s">
        <v>289</v>
      </c>
    </row>
    <row r="20" s="116" customFormat="1" ht="20" customHeight="1" spans="1:10">
      <c r="A20" s="102"/>
      <c r="B20" s="102"/>
      <c r="C20" s="102" t="s">
        <v>252</v>
      </c>
      <c r="D20" s="123" t="s">
        <v>290</v>
      </c>
      <c r="E20" s="124" t="s">
        <v>291</v>
      </c>
      <c r="F20" s="105" t="s">
        <v>255</v>
      </c>
      <c r="G20" s="106" t="s">
        <v>292</v>
      </c>
      <c r="H20" s="105" t="s">
        <v>293</v>
      </c>
      <c r="I20" s="105" t="s">
        <v>258</v>
      </c>
      <c r="J20" s="124" t="s">
        <v>294</v>
      </c>
    </row>
    <row r="21" s="116" customFormat="1" ht="20" customHeight="1" spans="1:10">
      <c r="A21" s="102"/>
      <c r="B21" s="102"/>
      <c r="C21" s="102" t="s">
        <v>252</v>
      </c>
      <c r="D21" s="123" t="s">
        <v>290</v>
      </c>
      <c r="E21" s="124" t="s">
        <v>295</v>
      </c>
      <c r="F21" s="105" t="s">
        <v>255</v>
      </c>
      <c r="G21" s="106" t="s">
        <v>292</v>
      </c>
      <c r="H21" s="105" t="s">
        <v>293</v>
      </c>
      <c r="I21" s="105" t="s">
        <v>258</v>
      </c>
      <c r="J21" s="124" t="s">
        <v>296</v>
      </c>
    </row>
    <row r="22" s="116" customFormat="1" ht="20" customHeight="1" spans="1:10">
      <c r="A22" s="102"/>
      <c r="B22" s="102"/>
      <c r="C22" s="102" t="s">
        <v>297</v>
      </c>
      <c r="D22" s="123" t="s">
        <v>298</v>
      </c>
      <c r="E22" s="124" t="s">
        <v>299</v>
      </c>
      <c r="F22" s="105" t="s">
        <v>282</v>
      </c>
      <c r="G22" s="106" t="s">
        <v>300</v>
      </c>
      <c r="H22" s="105" t="s">
        <v>293</v>
      </c>
      <c r="I22" s="105" t="s">
        <v>258</v>
      </c>
      <c r="J22" s="124" t="s">
        <v>301</v>
      </c>
    </row>
    <row r="23" s="116" customFormat="1" ht="20" customHeight="1" spans="1:10">
      <c r="A23" s="102"/>
      <c r="B23" s="102"/>
      <c r="C23" s="102" t="s">
        <v>302</v>
      </c>
      <c r="D23" s="123" t="s">
        <v>303</v>
      </c>
      <c r="E23" s="124" t="s">
        <v>304</v>
      </c>
      <c r="F23" s="105" t="s">
        <v>282</v>
      </c>
      <c r="G23" s="106" t="s">
        <v>300</v>
      </c>
      <c r="H23" s="105" t="s">
        <v>293</v>
      </c>
      <c r="I23" s="105" t="s">
        <v>258</v>
      </c>
      <c r="J23" s="124" t="s">
        <v>305</v>
      </c>
    </row>
    <row r="24" s="116" customFormat="1" ht="112" customHeight="1" spans="1:10">
      <c r="A24" s="121" t="s">
        <v>203</v>
      </c>
      <c r="B24" s="122" t="s">
        <v>306</v>
      </c>
      <c r="C24" s="102"/>
      <c r="D24" s="102"/>
      <c r="E24" s="125"/>
      <c r="F24" s="102"/>
      <c r="G24" s="102"/>
      <c r="H24" s="102"/>
      <c r="I24" s="102"/>
      <c r="J24" s="125"/>
    </row>
    <row r="25" s="116" customFormat="1" ht="18" customHeight="1" spans="1:10">
      <c r="A25" s="102"/>
      <c r="B25" s="102"/>
      <c r="C25" s="102" t="s">
        <v>252</v>
      </c>
      <c r="D25" s="123" t="s">
        <v>253</v>
      </c>
      <c r="E25" s="124" t="s">
        <v>307</v>
      </c>
      <c r="F25" s="105" t="s">
        <v>255</v>
      </c>
      <c r="G25" s="106" t="s">
        <v>308</v>
      </c>
      <c r="H25" s="105" t="s">
        <v>262</v>
      </c>
      <c r="I25" s="105" t="s">
        <v>258</v>
      </c>
      <c r="J25" s="124" t="s">
        <v>309</v>
      </c>
    </row>
    <row r="26" s="116" customFormat="1" ht="27" customHeight="1" spans="1:10">
      <c r="A26" s="102"/>
      <c r="B26" s="102"/>
      <c r="C26" s="102" t="s">
        <v>252</v>
      </c>
      <c r="D26" s="123" t="s">
        <v>253</v>
      </c>
      <c r="E26" s="124" t="s">
        <v>310</v>
      </c>
      <c r="F26" s="105" t="s">
        <v>255</v>
      </c>
      <c r="G26" s="106" t="s">
        <v>311</v>
      </c>
      <c r="H26" s="105" t="s">
        <v>257</v>
      </c>
      <c r="I26" s="105" t="s">
        <v>258</v>
      </c>
      <c r="J26" s="124" t="s">
        <v>312</v>
      </c>
    </row>
    <row r="27" s="116" customFormat="1" ht="26" customHeight="1" spans="1:10">
      <c r="A27" s="102"/>
      <c r="B27" s="102"/>
      <c r="C27" s="102" t="s">
        <v>252</v>
      </c>
      <c r="D27" s="123" t="s">
        <v>253</v>
      </c>
      <c r="E27" s="124" t="s">
        <v>313</v>
      </c>
      <c r="F27" s="105" t="s">
        <v>255</v>
      </c>
      <c r="G27" s="106" t="s">
        <v>314</v>
      </c>
      <c r="H27" s="105" t="s">
        <v>257</v>
      </c>
      <c r="I27" s="105" t="s">
        <v>258</v>
      </c>
      <c r="J27" s="124" t="s">
        <v>315</v>
      </c>
    </row>
    <row r="28" s="116" customFormat="1" ht="28" customHeight="1" spans="1:10">
      <c r="A28" s="102"/>
      <c r="B28" s="102"/>
      <c r="C28" s="102" t="s">
        <v>252</v>
      </c>
      <c r="D28" s="123" t="s">
        <v>253</v>
      </c>
      <c r="E28" s="124" t="s">
        <v>316</v>
      </c>
      <c r="F28" s="105" t="s">
        <v>255</v>
      </c>
      <c r="G28" s="106" t="s">
        <v>314</v>
      </c>
      <c r="H28" s="105" t="s">
        <v>257</v>
      </c>
      <c r="I28" s="105" t="s">
        <v>258</v>
      </c>
      <c r="J28" s="124" t="s">
        <v>317</v>
      </c>
    </row>
    <row r="29" s="116" customFormat="1" ht="18" customHeight="1" spans="1:10">
      <c r="A29" s="102"/>
      <c r="B29" s="102"/>
      <c r="C29" s="102" t="s">
        <v>252</v>
      </c>
      <c r="D29" s="123" t="s">
        <v>290</v>
      </c>
      <c r="E29" s="124" t="s">
        <v>318</v>
      </c>
      <c r="F29" s="105" t="s">
        <v>255</v>
      </c>
      <c r="G29" s="106" t="s">
        <v>292</v>
      </c>
      <c r="H29" s="105" t="s">
        <v>293</v>
      </c>
      <c r="I29" s="105" t="s">
        <v>258</v>
      </c>
      <c r="J29" s="124" t="s">
        <v>319</v>
      </c>
    </row>
    <row r="30" s="116" customFormat="1" ht="18" customHeight="1" spans="1:10">
      <c r="A30" s="102"/>
      <c r="B30" s="102"/>
      <c r="C30" s="102" t="s">
        <v>252</v>
      </c>
      <c r="D30" s="123" t="s">
        <v>290</v>
      </c>
      <c r="E30" s="124" t="s">
        <v>320</v>
      </c>
      <c r="F30" s="105" t="s">
        <v>282</v>
      </c>
      <c r="G30" s="106" t="s">
        <v>292</v>
      </c>
      <c r="H30" s="105" t="s">
        <v>293</v>
      </c>
      <c r="I30" s="105" t="s">
        <v>258</v>
      </c>
      <c r="J30" s="124" t="s">
        <v>321</v>
      </c>
    </row>
    <row r="31" s="116" customFormat="1" ht="18" customHeight="1" spans="1:10">
      <c r="A31" s="102"/>
      <c r="B31" s="102"/>
      <c r="C31" s="102" t="s">
        <v>297</v>
      </c>
      <c r="D31" s="123" t="s">
        <v>298</v>
      </c>
      <c r="E31" s="124" t="s">
        <v>299</v>
      </c>
      <c r="F31" s="105" t="s">
        <v>282</v>
      </c>
      <c r="G31" s="106" t="s">
        <v>300</v>
      </c>
      <c r="H31" s="105" t="s">
        <v>293</v>
      </c>
      <c r="I31" s="105" t="s">
        <v>258</v>
      </c>
      <c r="J31" s="124" t="s">
        <v>322</v>
      </c>
    </row>
    <row r="32" s="116" customFormat="1" ht="18" customHeight="1" spans="1:10">
      <c r="A32" s="102"/>
      <c r="B32" s="102"/>
      <c r="C32" s="102" t="s">
        <v>302</v>
      </c>
      <c r="D32" s="123" t="s">
        <v>303</v>
      </c>
      <c r="E32" s="124" t="s">
        <v>304</v>
      </c>
      <c r="F32" s="105" t="s">
        <v>282</v>
      </c>
      <c r="G32" s="106" t="s">
        <v>300</v>
      </c>
      <c r="H32" s="105" t="s">
        <v>293</v>
      </c>
      <c r="I32" s="105" t="s">
        <v>258</v>
      </c>
      <c r="J32" s="124" t="s">
        <v>305</v>
      </c>
    </row>
    <row r="33" s="116" customFormat="1" ht="83" customHeight="1" spans="1:10">
      <c r="A33" s="121" t="s">
        <v>210</v>
      </c>
      <c r="B33" s="122" t="s">
        <v>323</v>
      </c>
      <c r="C33" s="102"/>
      <c r="D33" s="102"/>
      <c r="E33" s="125"/>
      <c r="F33" s="102"/>
      <c r="G33" s="102"/>
      <c r="H33" s="102"/>
      <c r="I33" s="102"/>
      <c r="J33" s="125"/>
    </row>
    <row r="34" s="116" customFormat="1" ht="39" customHeight="1" spans="1:10">
      <c r="A34" s="102"/>
      <c r="B34" s="102"/>
      <c r="C34" s="102" t="s">
        <v>252</v>
      </c>
      <c r="D34" s="123" t="s">
        <v>253</v>
      </c>
      <c r="E34" s="124" t="s">
        <v>324</v>
      </c>
      <c r="F34" s="105" t="s">
        <v>255</v>
      </c>
      <c r="G34" s="106" t="s">
        <v>325</v>
      </c>
      <c r="H34" s="105" t="s">
        <v>262</v>
      </c>
      <c r="I34" s="105" t="s">
        <v>258</v>
      </c>
      <c r="J34" s="124" t="s">
        <v>326</v>
      </c>
    </row>
    <row r="35" s="116" customFormat="1" ht="25" customHeight="1" spans="1:10">
      <c r="A35" s="102"/>
      <c r="B35" s="102"/>
      <c r="C35" s="102" t="s">
        <v>252</v>
      </c>
      <c r="D35" s="123" t="s">
        <v>253</v>
      </c>
      <c r="E35" s="124" t="s">
        <v>327</v>
      </c>
      <c r="F35" s="105" t="s">
        <v>255</v>
      </c>
      <c r="G35" s="106" t="s">
        <v>268</v>
      </c>
      <c r="H35" s="105" t="s">
        <v>257</v>
      </c>
      <c r="I35" s="105" t="s">
        <v>258</v>
      </c>
      <c r="J35" s="124" t="s">
        <v>328</v>
      </c>
    </row>
    <row r="36" s="116" customFormat="1" ht="25" customHeight="1" spans="1:10">
      <c r="A36" s="102"/>
      <c r="B36" s="102"/>
      <c r="C36" s="102" t="s">
        <v>252</v>
      </c>
      <c r="D36" s="123" t="s">
        <v>253</v>
      </c>
      <c r="E36" s="124" t="s">
        <v>329</v>
      </c>
      <c r="F36" s="105" t="s">
        <v>255</v>
      </c>
      <c r="G36" s="106" t="s">
        <v>286</v>
      </c>
      <c r="H36" s="105" t="s">
        <v>330</v>
      </c>
      <c r="I36" s="105" t="s">
        <v>258</v>
      </c>
      <c r="J36" s="124" t="s">
        <v>331</v>
      </c>
    </row>
    <row r="37" s="116" customFormat="1" ht="25" customHeight="1" spans="1:10">
      <c r="A37" s="102"/>
      <c r="B37" s="102"/>
      <c r="C37" s="102" t="s">
        <v>252</v>
      </c>
      <c r="D37" s="123" t="s">
        <v>253</v>
      </c>
      <c r="E37" s="124" t="s">
        <v>332</v>
      </c>
      <c r="F37" s="105" t="s">
        <v>255</v>
      </c>
      <c r="G37" s="106" t="s">
        <v>333</v>
      </c>
      <c r="H37" s="105" t="s">
        <v>262</v>
      </c>
      <c r="I37" s="105" t="s">
        <v>258</v>
      </c>
      <c r="J37" s="124" t="s">
        <v>334</v>
      </c>
    </row>
    <row r="38" s="116" customFormat="1" ht="25" customHeight="1" spans="1:10">
      <c r="A38" s="102"/>
      <c r="B38" s="102"/>
      <c r="C38" s="102" t="s">
        <v>252</v>
      </c>
      <c r="D38" s="123" t="s">
        <v>253</v>
      </c>
      <c r="E38" s="124" t="s">
        <v>335</v>
      </c>
      <c r="F38" s="105" t="s">
        <v>255</v>
      </c>
      <c r="G38" s="106" t="s">
        <v>336</v>
      </c>
      <c r="H38" s="105" t="s">
        <v>262</v>
      </c>
      <c r="I38" s="105" t="s">
        <v>258</v>
      </c>
      <c r="J38" s="124" t="s">
        <v>337</v>
      </c>
    </row>
    <row r="39" s="116" customFormat="1" ht="25" customHeight="1" spans="1:10">
      <c r="A39" s="102"/>
      <c r="B39" s="102"/>
      <c r="C39" s="102" t="s">
        <v>252</v>
      </c>
      <c r="D39" s="123" t="s">
        <v>290</v>
      </c>
      <c r="E39" s="124" t="s">
        <v>338</v>
      </c>
      <c r="F39" s="105" t="s">
        <v>255</v>
      </c>
      <c r="G39" s="106" t="s">
        <v>292</v>
      </c>
      <c r="H39" s="105" t="s">
        <v>293</v>
      </c>
      <c r="I39" s="105" t="s">
        <v>258</v>
      </c>
      <c r="J39" s="124" t="s">
        <v>339</v>
      </c>
    </row>
    <row r="40" s="116" customFormat="1" ht="25" customHeight="1" spans="1:10">
      <c r="A40" s="102"/>
      <c r="B40" s="102"/>
      <c r="C40" s="102" t="s">
        <v>252</v>
      </c>
      <c r="D40" s="123" t="s">
        <v>290</v>
      </c>
      <c r="E40" s="124" t="s">
        <v>320</v>
      </c>
      <c r="F40" s="105" t="s">
        <v>255</v>
      </c>
      <c r="G40" s="106" t="s">
        <v>292</v>
      </c>
      <c r="H40" s="105" t="s">
        <v>293</v>
      </c>
      <c r="I40" s="105" t="s">
        <v>258</v>
      </c>
      <c r="J40" s="124" t="s">
        <v>340</v>
      </c>
    </row>
    <row r="41" s="116" customFormat="1" ht="25" customHeight="1" spans="1:10">
      <c r="A41" s="102"/>
      <c r="B41" s="102"/>
      <c r="C41" s="102" t="s">
        <v>297</v>
      </c>
      <c r="D41" s="123" t="s">
        <v>298</v>
      </c>
      <c r="E41" s="124" t="s">
        <v>299</v>
      </c>
      <c r="F41" s="105" t="s">
        <v>282</v>
      </c>
      <c r="G41" s="106" t="s">
        <v>300</v>
      </c>
      <c r="H41" s="105" t="s">
        <v>293</v>
      </c>
      <c r="I41" s="105" t="s">
        <v>258</v>
      </c>
      <c r="J41" s="124" t="s">
        <v>341</v>
      </c>
    </row>
    <row r="42" s="116" customFormat="1" ht="25" customHeight="1" spans="1:10">
      <c r="A42" s="102"/>
      <c r="B42" s="102"/>
      <c r="C42" s="102" t="s">
        <v>302</v>
      </c>
      <c r="D42" s="123" t="s">
        <v>303</v>
      </c>
      <c r="E42" s="124" t="s">
        <v>304</v>
      </c>
      <c r="F42" s="105" t="s">
        <v>282</v>
      </c>
      <c r="G42" s="106" t="s">
        <v>300</v>
      </c>
      <c r="H42" s="105" t="s">
        <v>293</v>
      </c>
      <c r="I42" s="105" t="s">
        <v>258</v>
      </c>
      <c r="J42" s="124" t="s">
        <v>342</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 right="0.0388888888888889" top="0.118055555555556" bottom="0.156944444444444" header="0.0784722222222222" footer="0.0784722222222222"/>
  <pageSetup paperSize="9" scale="6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I5" sqref="I5"/>
    </sheetView>
  </sheetViews>
  <sheetFormatPr defaultColWidth="9.14166666666667" defaultRowHeight="14.25" customHeight="1" outlineLevelCol="5"/>
  <cols>
    <col min="1" max="1" width="29.025" customWidth="1"/>
    <col min="2" max="2" width="28.6" customWidth="1"/>
    <col min="3" max="6" width="17.625" customWidth="1"/>
  </cols>
  <sheetData>
    <row r="1" customHeight="1" spans="1:6">
      <c r="A1" s="1"/>
      <c r="B1" s="1"/>
      <c r="C1" s="1"/>
      <c r="D1" s="1"/>
      <c r="E1" s="1"/>
      <c r="F1" s="1"/>
    </row>
    <row r="2" ht="15.75" customHeight="1" spans="6:6">
      <c r="F2" s="57" t="s">
        <v>343</v>
      </c>
    </row>
    <row r="3" ht="28.5" customHeight="1" spans="1:6">
      <c r="A3" s="25" t="s">
        <v>344</v>
      </c>
      <c r="B3" s="25"/>
      <c r="C3" s="25"/>
      <c r="D3" s="25"/>
      <c r="E3" s="25"/>
      <c r="F3" s="25"/>
    </row>
    <row r="4" ht="15" customHeight="1" spans="1:6">
      <c r="A4" s="111" t="str">
        <f>"单位名称："&amp;"玉溪市江川区残疾人联合会"</f>
        <v>单位名称：玉溪市江川区残疾人联合会</v>
      </c>
      <c r="B4" s="111"/>
      <c r="C4" s="111"/>
      <c r="D4" s="112"/>
      <c r="E4" s="112"/>
      <c r="F4" s="113" t="s">
        <v>129</v>
      </c>
    </row>
    <row r="5" ht="18.75" customHeight="1" spans="1:6">
      <c r="A5" s="10" t="s">
        <v>138</v>
      </c>
      <c r="B5" s="10" t="s">
        <v>51</v>
      </c>
      <c r="C5" s="10" t="s">
        <v>52</v>
      </c>
      <c r="D5" s="16" t="s">
        <v>345</v>
      </c>
      <c r="E5" s="62"/>
      <c r="F5" s="62"/>
    </row>
    <row r="6" ht="30" customHeight="1" spans="1:6">
      <c r="A6" s="19"/>
      <c r="B6" s="19"/>
      <c r="C6" s="19"/>
      <c r="D6" s="16" t="s">
        <v>32</v>
      </c>
      <c r="E6" s="62" t="s">
        <v>60</v>
      </c>
      <c r="F6" s="62" t="s">
        <v>61</v>
      </c>
    </row>
    <row r="7" ht="16.5" customHeight="1" spans="1:6">
      <c r="A7" s="62">
        <v>1</v>
      </c>
      <c r="B7" s="62">
        <v>2</v>
      </c>
      <c r="C7" s="62">
        <v>3</v>
      </c>
      <c r="D7" s="62">
        <v>4</v>
      </c>
      <c r="E7" s="62">
        <v>5</v>
      </c>
      <c r="F7" s="62">
        <v>6</v>
      </c>
    </row>
    <row r="8" ht="20.25" customHeight="1" spans="1:6">
      <c r="A8" s="28"/>
      <c r="B8" s="28"/>
      <c r="C8" s="28"/>
      <c r="D8" s="24"/>
      <c r="E8" s="24"/>
      <c r="F8" s="24"/>
    </row>
    <row r="9" ht="17.25" customHeight="1" spans="1:6">
      <c r="A9" s="114" t="s">
        <v>103</v>
      </c>
      <c r="B9" s="115"/>
      <c r="C9" s="115" t="s">
        <v>103</v>
      </c>
      <c r="D9" s="24"/>
      <c r="E9" s="24"/>
      <c r="F9" s="24"/>
    </row>
    <row r="10" customHeight="1" spans="1:1">
      <c r="A10" s="34" t="s">
        <v>346</v>
      </c>
    </row>
  </sheetData>
  <mergeCells count="7">
    <mergeCell ref="A3:F3"/>
    <mergeCell ref="A4:C4"/>
    <mergeCell ref="D5:F5"/>
    <mergeCell ref="A9:C9"/>
    <mergeCell ref="A5:A6"/>
    <mergeCell ref="B5:B6"/>
    <mergeCell ref="C5:C6"/>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4"/>
  <sheetViews>
    <sheetView showZeros="0" tabSelected="1" topLeftCell="C1" workbookViewId="0">
      <pane ySplit="1" topLeftCell="A2" activePane="bottomLeft" state="frozen"/>
      <selection/>
      <selection pane="bottomLeft" activeCell="D13" sqref="D13"/>
    </sheetView>
  </sheetViews>
  <sheetFormatPr defaultColWidth="9.14166666666667" defaultRowHeight="14.25" customHeight="1"/>
  <cols>
    <col min="1" max="1" width="23.375" customWidth="1"/>
    <col min="2" max="2" width="18.5" customWidth="1"/>
    <col min="3" max="3" width="26.125" customWidth="1"/>
    <col min="4" max="4" width="7.71666666666667" customWidth="1"/>
    <col min="5" max="5" width="7.25" customWidth="1"/>
    <col min="6" max="8" width="12.375" customWidth="1"/>
    <col min="9" max="17" width="6.875" customWidth="1"/>
  </cols>
  <sheetData>
    <row r="1" customHeight="1" spans="1:17">
      <c r="A1" s="1"/>
      <c r="B1" s="1"/>
      <c r="C1" s="1"/>
      <c r="D1" s="1"/>
      <c r="E1" s="1"/>
      <c r="F1" s="1"/>
      <c r="G1" s="1"/>
      <c r="H1" s="1"/>
      <c r="I1" s="1"/>
      <c r="J1" s="1"/>
      <c r="K1" s="1"/>
      <c r="L1" s="1"/>
      <c r="M1" s="1"/>
      <c r="N1" s="1"/>
      <c r="O1" s="1"/>
      <c r="P1" s="1"/>
      <c r="Q1" s="1"/>
    </row>
    <row r="2" ht="13.5" customHeight="1" spans="15:17">
      <c r="O2" s="55"/>
      <c r="P2" s="55"/>
      <c r="Q2" s="109" t="s">
        <v>347</v>
      </c>
    </row>
    <row r="3" ht="27.75" customHeight="1" spans="1:17">
      <c r="A3" s="68" t="s">
        <v>348</v>
      </c>
      <c r="B3" s="25"/>
      <c r="C3" s="25"/>
      <c r="D3" s="25"/>
      <c r="E3" s="25"/>
      <c r="F3" s="25"/>
      <c r="G3" s="25"/>
      <c r="H3" s="25"/>
      <c r="I3" s="25"/>
      <c r="J3" s="25"/>
      <c r="K3" s="89"/>
      <c r="L3" s="25"/>
      <c r="M3" s="25"/>
      <c r="N3" s="25"/>
      <c r="O3" s="89"/>
      <c r="P3" s="89"/>
      <c r="Q3" s="25"/>
    </row>
    <row r="4" ht="18.75" customHeight="1" spans="1:17">
      <c r="A4" s="98" t="s">
        <v>2</v>
      </c>
      <c r="B4" s="7"/>
      <c r="C4" s="7"/>
      <c r="D4" s="7"/>
      <c r="E4" s="7"/>
      <c r="F4" s="7"/>
      <c r="G4" s="7"/>
      <c r="H4" s="7"/>
      <c r="I4" s="7"/>
      <c r="J4" s="7"/>
      <c r="O4" s="63"/>
      <c r="P4" s="63"/>
      <c r="Q4" s="110" t="s">
        <v>129</v>
      </c>
    </row>
    <row r="5" ht="15.75" customHeight="1" spans="1:17">
      <c r="A5" s="10" t="s">
        <v>349</v>
      </c>
      <c r="B5" s="74" t="s">
        <v>350</v>
      </c>
      <c r="C5" s="74" t="s">
        <v>351</v>
      </c>
      <c r="D5" s="74" t="s">
        <v>352</v>
      </c>
      <c r="E5" s="74" t="s">
        <v>353</v>
      </c>
      <c r="F5" s="74" t="s">
        <v>354</v>
      </c>
      <c r="G5" s="75" t="s">
        <v>145</v>
      </c>
      <c r="H5" s="75"/>
      <c r="I5" s="75"/>
      <c r="J5" s="75"/>
      <c r="K5" s="76"/>
      <c r="L5" s="75"/>
      <c r="M5" s="75"/>
      <c r="N5" s="75"/>
      <c r="O5" s="91"/>
      <c r="P5" s="76"/>
      <c r="Q5" s="92"/>
    </row>
    <row r="6" ht="17.25" customHeight="1" spans="1:17">
      <c r="A6" s="15"/>
      <c r="B6" s="77"/>
      <c r="C6" s="77"/>
      <c r="D6" s="77"/>
      <c r="E6" s="77"/>
      <c r="F6" s="77"/>
      <c r="G6" s="77" t="s">
        <v>32</v>
      </c>
      <c r="H6" s="77" t="s">
        <v>35</v>
      </c>
      <c r="I6" s="77" t="s">
        <v>355</v>
      </c>
      <c r="J6" s="77" t="s">
        <v>356</v>
      </c>
      <c r="K6" s="78" t="s">
        <v>357</v>
      </c>
      <c r="L6" s="93" t="s">
        <v>358</v>
      </c>
      <c r="M6" s="93"/>
      <c r="N6" s="93"/>
      <c r="O6" s="94"/>
      <c r="P6" s="95"/>
      <c r="Q6" s="79"/>
    </row>
    <row r="7" ht="54" customHeight="1" spans="1:17">
      <c r="A7" s="18"/>
      <c r="B7" s="79"/>
      <c r="C7" s="79"/>
      <c r="D7" s="79"/>
      <c r="E7" s="79"/>
      <c r="F7" s="79"/>
      <c r="G7" s="79"/>
      <c r="H7" s="79" t="s">
        <v>34</v>
      </c>
      <c r="I7" s="79"/>
      <c r="J7" s="79"/>
      <c r="K7" s="80"/>
      <c r="L7" s="79" t="s">
        <v>34</v>
      </c>
      <c r="M7" s="79" t="s">
        <v>45</v>
      </c>
      <c r="N7" s="79" t="s">
        <v>152</v>
      </c>
      <c r="O7" s="96" t="s">
        <v>41</v>
      </c>
      <c r="P7" s="80" t="s">
        <v>42</v>
      </c>
      <c r="Q7" s="79" t="s">
        <v>43</v>
      </c>
    </row>
    <row r="8" ht="15" customHeight="1" spans="1:17">
      <c r="A8" s="19">
        <v>1</v>
      </c>
      <c r="B8" s="99">
        <v>2</v>
      </c>
      <c r="C8" s="99">
        <v>3</v>
      </c>
      <c r="D8" s="99">
        <v>4</v>
      </c>
      <c r="E8" s="99">
        <v>5</v>
      </c>
      <c r="F8" s="99">
        <v>6</v>
      </c>
      <c r="G8" s="100">
        <v>7</v>
      </c>
      <c r="H8" s="100">
        <v>8</v>
      </c>
      <c r="I8" s="100">
        <v>9</v>
      </c>
      <c r="J8" s="100">
        <v>10</v>
      </c>
      <c r="K8" s="100">
        <v>11</v>
      </c>
      <c r="L8" s="100">
        <v>12</v>
      </c>
      <c r="M8" s="100">
        <v>13</v>
      </c>
      <c r="N8" s="100">
        <v>14</v>
      </c>
      <c r="O8" s="100">
        <v>15</v>
      </c>
      <c r="P8" s="100">
        <v>16</v>
      </c>
      <c r="Q8" s="100">
        <v>17</v>
      </c>
    </row>
    <row r="9" ht="21" customHeight="1" spans="1:17">
      <c r="A9" s="101" t="s">
        <v>212</v>
      </c>
      <c r="B9" s="102"/>
      <c r="C9" s="102"/>
      <c r="D9" s="82"/>
      <c r="E9" s="103"/>
      <c r="F9" s="104">
        <v>29901</v>
      </c>
      <c r="G9" s="104">
        <v>9967</v>
      </c>
      <c r="H9" s="104">
        <v>9967</v>
      </c>
      <c r="I9" s="24"/>
      <c r="J9" s="24"/>
      <c r="K9" s="24"/>
      <c r="L9" s="24"/>
      <c r="M9" s="24"/>
      <c r="N9" s="24"/>
      <c r="O9" s="24"/>
      <c r="P9" s="24"/>
      <c r="Q9" s="24"/>
    </row>
    <row r="10" ht="21" customHeight="1" spans="1:17">
      <c r="A10" s="102"/>
      <c r="B10" s="102" t="s">
        <v>359</v>
      </c>
      <c r="C10" s="102" t="str">
        <f>"A05040101"&amp;"  "&amp;"复印纸"</f>
        <v>A05040101  复印纸</v>
      </c>
      <c r="D10" s="105" t="s">
        <v>360</v>
      </c>
      <c r="E10" s="106">
        <v>14</v>
      </c>
      <c r="F10" s="104">
        <v>6720</v>
      </c>
      <c r="G10" s="104">
        <v>2240</v>
      </c>
      <c r="H10" s="107">
        <v>2240</v>
      </c>
      <c r="I10" s="24"/>
      <c r="J10" s="24"/>
      <c r="K10" s="24"/>
      <c r="L10" s="24"/>
      <c r="M10" s="24"/>
      <c r="N10" s="24"/>
      <c r="O10" s="24"/>
      <c r="P10" s="24"/>
      <c r="Q10" s="24"/>
    </row>
    <row r="11" ht="21" customHeight="1" spans="1:17">
      <c r="A11" s="102"/>
      <c r="B11" s="102" t="s">
        <v>361</v>
      </c>
      <c r="C11" s="102" t="str">
        <f>"C1804010201"&amp;"  "&amp;"机动车保险服务"</f>
        <v>C1804010201  机动车保险服务</v>
      </c>
      <c r="D11" s="108" t="s">
        <v>362</v>
      </c>
      <c r="E11" s="106">
        <v>1</v>
      </c>
      <c r="F11" s="104">
        <v>6681</v>
      </c>
      <c r="G11" s="104">
        <v>2227</v>
      </c>
      <c r="H11" s="107">
        <v>2227</v>
      </c>
      <c r="I11" s="24"/>
      <c r="J11" s="24"/>
      <c r="K11" s="24"/>
      <c r="L11" s="24"/>
      <c r="M11" s="24"/>
      <c r="N11" s="24"/>
      <c r="O11" s="24"/>
      <c r="P11" s="24"/>
      <c r="Q11" s="24"/>
    </row>
    <row r="12" ht="21" customHeight="1" spans="1:17">
      <c r="A12" s="102"/>
      <c r="B12" s="102" t="s">
        <v>363</v>
      </c>
      <c r="C12" s="102" t="str">
        <f>"C23120301"&amp;"  "&amp;"车辆维修和保养服务"</f>
        <v>C23120301  车辆维修和保养服务</v>
      </c>
      <c r="D12" s="105" t="s">
        <v>364</v>
      </c>
      <c r="E12" s="106">
        <v>1</v>
      </c>
      <c r="F12" s="104">
        <v>6000</v>
      </c>
      <c r="G12" s="104">
        <v>2000</v>
      </c>
      <c r="H12" s="107">
        <v>2000</v>
      </c>
      <c r="I12" s="24"/>
      <c r="J12" s="24"/>
      <c r="K12" s="24"/>
      <c r="L12" s="24"/>
      <c r="M12" s="24"/>
      <c r="N12" s="24"/>
      <c r="O12" s="24"/>
      <c r="P12" s="24"/>
      <c r="Q12" s="24"/>
    </row>
    <row r="13" ht="21" customHeight="1" spans="1:17">
      <c r="A13" s="102"/>
      <c r="B13" s="102" t="s">
        <v>365</v>
      </c>
      <c r="C13" s="102" t="str">
        <f>"C23120302"&amp;"  "&amp;"车辆加油、添加燃料服务"</f>
        <v>C23120302  车辆加油、添加燃料服务</v>
      </c>
      <c r="D13" s="105" t="s">
        <v>366</v>
      </c>
      <c r="E13" s="106">
        <v>1</v>
      </c>
      <c r="F13" s="104">
        <v>10500</v>
      </c>
      <c r="G13" s="104">
        <v>3500</v>
      </c>
      <c r="H13" s="107">
        <v>3500</v>
      </c>
      <c r="I13" s="24"/>
      <c r="J13" s="24"/>
      <c r="K13" s="24"/>
      <c r="L13" s="24"/>
      <c r="M13" s="24"/>
      <c r="N13" s="24"/>
      <c r="O13" s="24"/>
      <c r="P13" s="24"/>
      <c r="Q13" s="24"/>
    </row>
    <row r="14" ht="21" customHeight="1" spans="1:17">
      <c r="A14" s="84" t="s">
        <v>103</v>
      </c>
      <c r="B14" s="85"/>
      <c r="C14" s="85"/>
      <c r="D14" s="85"/>
      <c r="E14" s="103"/>
      <c r="F14" s="104">
        <v>29901</v>
      </c>
      <c r="G14" s="104">
        <v>9967</v>
      </c>
      <c r="H14" s="104">
        <v>9967</v>
      </c>
      <c r="I14" s="24"/>
      <c r="J14" s="24"/>
      <c r="K14" s="24"/>
      <c r="L14" s="24"/>
      <c r="M14" s="24"/>
      <c r="N14" s="24"/>
      <c r="O14" s="24"/>
      <c r="P14" s="24"/>
      <c r="Q14" s="24"/>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ageMargins left="0.156944444444444" right="0.196527777777778" top="1" bottom="1" header="0.5" footer="0.5"/>
  <pageSetup paperSize="9" scale="8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F9" sqref="F9"/>
    </sheetView>
  </sheetViews>
  <sheetFormatPr defaultColWidth="9.14166666666667" defaultRowHeight="14.25" customHeight="1"/>
  <cols>
    <col min="1" max="1" width="31.425" customWidth="1"/>
    <col min="2" max="10" width="7.125" customWidth="1"/>
    <col min="11" max="11" width="9.025" customWidth="1"/>
    <col min="12" max="12" width="7.125" customWidth="1"/>
    <col min="13" max="13" width="9.56666666666667" customWidth="1"/>
    <col min="14" max="14" width="8.88333333333333" customWidth="1"/>
  </cols>
  <sheetData>
    <row r="1" customHeight="1" spans="1:14">
      <c r="A1" s="1"/>
      <c r="B1" s="1"/>
      <c r="C1" s="1"/>
      <c r="D1" s="1"/>
      <c r="E1" s="1"/>
      <c r="F1" s="1"/>
      <c r="G1" s="1"/>
      <c r="H1" s="1"/>
      <c r="I1" s="1"/>
      <c r="J1" s="1"/>
      <c r="K1" s="1"/>
      <c r="L1" s="1"/>
      <c r="M1" s="1"/>
      <c r="N1" s="1"/>
    </row>
    <row r="2" ht="13.5" customHeight="1" spans="1:14">
      <c r="A2" s="66"/>
      <c r="B2" s="66"/>
      <c r="C2" s="66"/>
      <c r="D2" s="66"/>
      <c r="E2" s="66"/>
      <c r="F2" s="66"/>
      <c r="G2" s="66"/>
      <c r="H2" s="67"/>
      <c r="I2" s="66"/>
      <c r="J2" s="66"/>
      <c r="K2" s="66"/>
      <c r="L2" s="55"/>
      <c r="M2" s="87"/>
      <c r="N2" s="88" t="s">
        <v>367</v>
      </c>
    </row>
    <row r="3" ht="27.75" customHeight="1" spans="1:14">
      <c r="A3" s="68" t="s">
        <v>368</v>
      </c>
      <c r="B3" s="69"/>
      <c r="C3" s="69"/>
      <c r="D3" s="69"/>
      <c r="E3" s="69"/>
      <c r="F3" s="69"/>
      <c r="G3" s="69"/>
      <c r="H3" s="70"/>
      <c r="I3" s="69"/>
      <c r="J3" s="69"/>
      <c r="K3" s="69"/>
      <c r="L3" s="89"/>
      <c r="M3" s="70"/>
      <c r="N3" s="69"/>
    </row>
    <row r="4" s="65" customFormat="1" ht="18.75" customHeight="1" spans="1:14">
      <c r="A4" s="71" t="s">
        <v>2</v>
      </c>
      <c r="B4" s="72"/>
      <c r="C4" s="72"/>
      <c r="D4" s="72"/>
      <c r="E4" s="72"/>
      <c r="F4" s="72"/>
      <c r="G4" s="72"/>
      <c r="H4" s="73"/>
      <c r="I4" s="90"/>
      <c r="J4" s="90"/>
      <c r="K4" s="90"/>
      <c r="L4" s="55"/>
      <c r="M4" s="87"/>
      <c r="N4" s="88" t="s">
        <v>129</v>
      </c>
    </row>
    <row r="5" ht="15.75" customHeight="1" spans="1:14">
      <c r="A5" s="10" t="s">
        <v>349</v>
      </c>
      <c r="B5" s="74" t="s">
        <v>369</v>
      </c>
      <c r="C5" s="74" t="s">
        <v>370</v>
      </c>
      <c r="D5" s="75" t="s">
        <v>145</v>
      </c>
      <c r="E5" s="75"/>
      <c r="F5" s="75"/>
      <c r="G5" s="75"/>
      <c r="H5" s="76"/>
      <c r="I5" s="75"/>
      <c r="J5" s="75"/>
      <c r="K5" s="75"/>
      <c r="L5" s="91"/>
      <c r="M5" s="76"/>
      <c r="N5" s="92"/>
    </row>
    <row r="6" ht="17.25" customHeight="1" spans="1:14">
      <c r="A6" s="15"/>
      <c r="B6" s="77"/>
      <c r="C6" s="77"/>
      <c r="D6" s="77" t="s">
        <v>32</v>
      </c>
      <c r="E6" s="77" t="s">
        <v>35</v>
      </c>
      <c r="F6" s="77" t="s">
        <v>355</v>
      </c>
      <c r="G6" s="77" t="s">
        <v>356</v>
      </c>
      <c r="H6" s="78" t="s">
        <v>357</v>
      </c>
      <c r="I6" s="93" t="s">
        <v>358</v>
      </c>
      <c r="J6" s="93"/>
      <c r="K6" s="93"/>
      <c r="L6" s="94"/>
      <c r="M6" s="95"/>
      <c r="N6" s="79"/>
    </row>
    <row r="7" ht="54" customHeight="1" spans="1:14">
      <c r="A7" s="18"/>
      <c r="B7" s="79"/>
      <c r="C7" s="79"/>
      <c r="D7" s="79"/>
      <c r="E7" s="79"/>
      <c r="F7" s="79"/>
      <c r="G7" s="79"/>
      <c r="H7" s="80"/>
      <c r="I7" s="79" t="s">
        <v>34</v>
      </c>
      <c r="J7" s="79" t="s">
        <v>45</v>
      </c>
      <c r="K7" s="79" t="s">
        <v>152</v>
      </c>
      <c r="L7" s="96" t="s">
        <v>41</v>
      </c>
      <c r="M7" s="80" t="s">
        <v>42</v>
      </c>
      <c r="N7" s="79" t="s">
        <v>43</v>
      </c>
    </row>
    <row r="8" ht="15" customHeight="1" spans="1:14">
      <c r="A8" s="18">
        <v>1</v>
      </c>
      <c r="B8" s="79">
        <v>2</v>
      </c>
      <c r="C8" s="79">
        <v>3</v>
      </c>
      <c r="D8" s="80">
        <v>4</v>
      </c>
      <c r="E8" s="80">
        <v>5</v>
      </c>
      <c r="F8" s="80">
        <v>6</v>
      </c>
      <c r="G8" s="80">
        <v>7</v>
      </c>
      <c r="H8" s="80">
        <v>8</v>
      </c>
      <c r="I8" s="80">
        <v>9</v>
      </c>
      <c r="J8" s="80">
        <v>10</v>
      </c>
      <c r="K8" s="80">
        <v>11</v>
      </c>
      <c r="L8" s="80">
        <v>12</v>
      </c>
      <c r="M8" s="80">
        <v>13</v>
      </c>
      <c r="N8" s="80">
        <v>14</v>
      </c>
    </row>
    <row r="9" ht="21" customHeight="1" spans="1:14">
      <c r="A9" s="81"/>
      <c r="B9" s="82"/>
      <c r="C9" s="82"/>
      <c r="D9" s="83"/>
      <c r="E9" s="83"/>
      <c r="F9" s="83"/>
      <c r="G9" s="83"/>
      <c r="H9" s="83"/>
      <c r="I9" s="83"/>
      <c r="J9" s="83"/>
      <c r="K9" s="83"/>
      <c r="L9" s="97"/>
      <c r="M9" s="83"/>
      <c r="N9" s="83"/>
    </row>
    <row r="10" ht="21" customHeight="1" spans="1:14">
      <c r="A10" s="81"/>
      <c r="B10" s="82"/>
      <c r="C10" s="82"/>
      <c r="D10" s="83"/>
      <c r="E10" s="83"/>
      <c r="F10" s="83"/>
      <c r="G10" s="83"/>
      <c r="H10" s="83"/>
      <c r="I10" s="83"/>
      <c r="J10" s="83"/>
      <c r="K10" s="83"/>
      <c r="L10" s="97"/>
      <c r="M10" s="83"/>
      <c r="N10" s="83"/>
    </row>
    <row r="11" ht="21" customHeight="1" spans="1:14">
      <c r="A11" s="84" t="s">
        <v>103</v>
      </c>
      <c r="B11" s="85"/>
      <c r="C11" s="86"/>
      <c r="D11" s="83"/>
      <c r="E11" s="83"/>
      <c r="F11" s="83"/>
      <c r="G11" s="83"/>
      <c r="H11" s="83"/>
      <c r="I11" s="83"/>
      <c r="J11" s="83"/>
      <c r="K11" s="83"/>
      <c r="L11" s="97"/>
      <c r="M11" s="83"/>
      <c r="N11" s="83"/>
    </row>
    <row r="12" customHeight="1" spans="1:1">
      <c r="A12" s="34" t="s">
        <v>346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E5" sqref="E5:L5"/>
    </sheetView>
  </sheetViews>
  <sheetFormatPr defaultColWidth="9.14166666666667" defaultRowHeight="14.25" customHeight="1"/>
  <cols>
    <col min="1" max="1" width="35.375" customWidth="1"/>
    <col min="2" max="10" width="8.625" customWidth="1"/>
    <col min="11" max="11" width="10.75" customWidth="1"/>
    <col min="12" max="12" width="12.4" customWidth="1"/>
  </cols>
  <sheetData>
    <row r="1" customHeight="1" spans="1:12">
      <c r="A1" s="1"/>
      <c r="B1" s="1"/>
      <c r="C1" s="1"/>
      <c r="D1" s="1"/>
      <c r="E1" s="1"/>
      <c r="F1" s="1"/>
      <c r="G1" s="1"/>
      <c r="H1" s="1"/>
      <c r="I1" s="1"/>
      <c r="J1" s="1"/>
      <c r="K1" s="1"/>
      <c r="L1" s="1"/>
    </row>
    <row r="2" ht="13.5" customHeight="1" spans="4:12">
      <c r="D2" s="57"/>
      <c r="L2" s="55" t="s">
        <v>371</v>
      </c>
    </row>
    <row r="3" ht="27.75" customHeight="1" spans="1:12">
      <c r="A3" s="58" t="s">
        <v>372</v>
      </c>
      <c r="B3" s="46"/>
      <c r="C3" s="46"/>
      <c r="D3" s="46"/>
      <c r="E3" s="46"/>
      <c r="F3" s="46"/>
      <c r="G3" s="46"/>
      <c r="H3" s="46"/>
      <c r="I3" s="46"/>
      <c r="J3" s="46"/>
      <c r="K3" s="46"/>
      <c r="L3" s="46"/>
    </row>
    <row r="4" ht="18" customHeight="1" spans="1:12">
      <c r="A4" s="37" t="str">
        <f>"单位名称："&amp;"玉溪市江川区残疾人联合会"</f>
        <v>单位名称：玉溪市江川区残疾人联合会</v>
      </c>
      <c r="B4" s="37"/>
      <c r="C4" s="37"/>
      <c r="D4" s="37"/>
      <c r="E4" s="37"/>
      <c r="F4" s="37"/>
      <c r="G4" s="37"/>
      <c r="H4" s="37"/>
      <c r="I4" s="37"/>
      <c r="J4" s="37"/>
      <c r="K4" s="38"/>
      <c r="L4" s="63" t="s">
        <v>129</v>
      </c>
    </row>
    <row r="5" ht="19.5" customHeight="1" spans="1:12">
      <c r="A5" s="16" t="s">
        <v>373</v>
      </c>
      <c r="B5" s="11" t="s">
        <v>145</v>
      </c>
      <c r="C5" s="12"/>
      <c r="D5" s="12"/>
      <c r="E5" s="59" t="s">
        <v>374</v>
      </c>
      <c r="F5" s="59"/>
      <c r="G5" s="59"/>
      <c r="H5" s="59"/>
      <c r="I5" s="59"/>
      <c r="J5" s="59"/>
      <c r="K5" s="59"/>
      <c r="L5" s="59"/>
    </row>
    <row r="6" ht="40.5" customHeight="1" spans="1:12">
      <c r="A6" s="19"/>
      <c r="B6" s="27" t="s">
        <v>32</v>
      </c>
      <c r="C6" s="10" t="s">
        <v>35</v>
      </c>
      <c r="D6" s="60" t="s">
        <v>375</v>
      </c>
      <c r="E6" s="61" t="s">
        <v>376</v>
      </c>
      <c r="F6" s="61" t="s">
        <v>377</v>
      </c>
      <c r="G6" s="61" t="s">
        <v>378</v>
      </c>
      <c r="H6" s="61" t="s">
        <v>379</v>
      </c>
      <c r="I6" s="61" t="s">
        <v>380</v>
      </c>
      <c r="J6" s="61" t="s">
        <v>381</v>
      </c>
      <c r="K6" s="61" t="s">
        <v>382</v>
      </c>
      <c r="L6" s="19"/>
    </row>
    <row r="7" ht="19.5" customHeight="1" spans="1:12">
      <c r="A7" s="62">
        <v>1</v>
      </c>
      <c r="B7" s="62">
        <v>2</v>
      </c>
      <c r="C7" s="62">
        <v>3</v>
      </c>
      <c r="D7" s="11">
        <v>4</v>
      </c>
      <c r="E7" s="62">
        <v>5</v>
      </c>
      <c r="F7" s="62">
        <v>6</v>
      </c>
      <c r="G7" s="62">
        <v>7</v>
      </c>
      <c r="H7" s="11">
        <v>8</v>
      </c>
      <c r="I7" s="62">
        <v>9</v>
      </c>
      <c r="J7" s="62">
        <v>10</v>
      </c>
      <c r="K7" s="62">
        <v>11</v>
      </c>
      <c r="L7" s="62"/>
    </row>
    <row r="8" ht="28.4" customHeight="1" spans="1:14">
      <c r="A8" s="28"/>
      <c r="B8" s="24"/>
      <c r="C8" s="24"/>
      <c r="D8" s="24"/>
      <c r="E8" s="24"/>
      <c r="F8" s="24"/>
      <c r="G8" s="24"/>
      <c r="H8" s="24"/>
      <c r="I8" s="24"/>
      <c r="J8" s="24"/>
      <c r="K8" s="24"/>
      <c r="L8" s="24"/>
      <c r="N8" s="64"/>
    </row>
    <row r="9" ht="29.9" customHeight="1" spans="1:12">
      <c r="A9" s="28"/>
      <c r="B9" s="24"/>
      <c r="C9" s="24"/>
      <c r="D9" s="24"/>
      <c r="E9" s="24"/>
      <c r="F9" s="24"/>
      <c r="G9" s="24"/>
      <c r="H9" s="24"/>
      <c r="I9" s="24"/>
      <c r="J9" s="24"/>
      <c r="K9" s="24"/>
      <c r="L9" s="24"/>
    </row>
    <row r="10" customHeight="1" spans="1:1">
      <c r="A10" s="34" t="s">
        <v>346</v>
      </c>
    </row>
  </sheetData>
  <mergeCells count="5">
    <mergeCell ref="A3:L3"/>
    <mergeCell ref="A4:C4"/>
    <mergeCell ref="B5:D5"/>
    <mergeCell ref="E5:L5"/>
    <mergeCell ref="A5:A6"/>
  </mergeCells>
  <pageMargins left="0.75" right="0.393055555555556"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H9" sqref="H9"/>
    </sheetView>
  </sheetViews>
  <sheetFormatPr defaultColWidth="9.14166666666667" defaultRowHeight="12" customHeight="1"/>
  <cols>
    <col min="1" max="1" width="34.275" customWidth="1"/>
    <col min="2" max="2" width="11.25" customWidth="1"/>
    <col min="3" max="3" width="12.125" customWidth="1"/>
    <col min="4" max="10" width="9.875" customWidth="1"/>
  </cols>
  <sheetData>
    <row r="1" customHeight="1" spans="1:10">
      <c r="A1" s="1"/>
      <c r="B1" s="1"/>
      <c r="C1" s="1"/>
      <c r="D1" s="1"/>
      <c r="E1" s="1"/>
      <c r="F1" s="1"/>
      <c r="G1" s="1"/>
      <c r="H1" s="1"/>
      <c r="I1" s="1"/>
      <c r="J1" s="1"/>
    </row>
    <row r="2" customHeight="1" spans="10:10">
      <c r="J2" s="55" t="s">
        <v>383</v>
      </c>
    </row>
    <row r="3" ht="28.5" customHeight="1" spans="1:10">
      <c r="A3" s="45" t="s">
        <v>384</v>
      </c>
      <c r="B3" s="46"/>
      <c r="C3" s="46"/>
      <c r="D3" s="46"/>
      <c r="E3" s="46"/>
      <c r="F3" s="47"/>
      <c r="G3" s="46"/>
      <c r="H3" s="47"/>
      <c r="I3" s="47"/>
      <c r="J3" s="46"/>
    </row>
    <row r="4" ht="17.25" customHeight="1" spans="1:10">
      <c r="A4" s="5" t="s">
        <v>2</v>
      </c>
      <c r="J4" s="56"/>
    </row>
    <row r="5" ht="44.25" customHeight="1" spans="1:10">
      <c r="A5" s="48" t="s">
        <v>241</v>
      </c>
      <c r="B5" s="48" t="s">
        <v>242</v>
      </c>
      <c r="C5" s="48" t="s">
        <v>243</v>
      </c>
      <c r="D5" s="48" t="s">
        <v>244</v>
      </c>
      <c r="E5" s="48" t="s">
        <v>245</v>
      </c>
      <c r="F5" s="49" t="s">
        <v>246</v>
      </c>
      <c r="G5" s="48" t="s">
        <v>247</v>
      </c>
      <c r="H5" s="49" t="s">
        <v>248</v>
      </c>
      <c r="I5" s="49" t="s">
        <v>249</v>
      </c>
      <c r="J5" s="48" t="s">
        <v>250</v>
      </c>
    </row>
    <row r="6" ht="14.25" customHeight="1" spans="1:10">
      <c r="A6" s="48">
        <v>1</v>
      </c>
      <c r="B6" s="48">
        <v>2</v>
      </c>
      <c r="C6" s="48">
        <v>3</v>
      </c>
      <c r="D6" s="48">
        <v>4</v>
      </c>
      <c r="E6" s="48">
        <v>5</v>
      </c>
      <c r="F6" s="49">
        <v>6</v>
      </c>
      <c r="G6" s="48">
        <v>7</v>
      </c>
      <c r="H6" s="49">
        <v>8</v>
      </c>
      <c r="I6" s="49">
        <v>9</v>
      </c>
      <c r="J6" s="48">
        <v>10</v>
      </c>
    </row>
    <row r="7" ht="42" customHeight="1" spans="1:10">
      <c r="A7" s="50"/>
      <c r="B7" s="51"/>
      <c r="C7" s="51"/>
      <c r="D7" s="51"/>
      <c r="E7" s="52"/>
      <c r="F7" s="53"/>
      <c r="G7" s="52"/>
      <c r="H7" s="53"/>
      <c r="I7" s="53"/>
      <c r="J7" s="52"/>
    </row>
    <row r="8" ht="42" customHeight="1" spans="1:10">
      <c r="A8" s="50"/>
      <c r="B8" s="54"/>
      <c r="C8" s="54"/>
      <c r="D8" s="54"/>
      <c r="E8" s="50"/>
      <c r="F8" s="54"/>
      <c r="G8" s="50"/>
      <c r="H8" s="54"/>
      <c r="I8" s="54"/>
      <c r="J8" s="50"/>
    </row>
    <row r="9" ht="19" customHeight="1" spans="1:1">
      <c r="A9" s="34" t="s">
        <v>346</v>
      </c>
    </row>
  </sheetData>
  <mergeCells count="2">
    <mergeCell ref="A3:J3"/>
    <mergeCell ref="A4:H4"/>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E22" sqref="E22"/>
    </sheetView>
  </sheetViews>
  <sheetFormatPr defaultColWidth="8.85" defaultRowHeight="15" customHeight="1" outlineLevelCol="7"/>
  <cols>
    <col min="1" max="1" width="32" customWidth="1"/>
    <col min="2" max="8" width="12.875" customWidth="1"/>
  </cols>
  <sheetData>
    <row r="1" customHeight="1" spans="1:8">
      <c r="A1" s="36"/>
      <c r="B1" s="36"/>
      <c r="C1" s="36"/>
      <c r="D1" s="36"/>
      <c r="E1" s="36"/>
      <c r="F1" s="36"/>
      <c r="G1" s="36"/>
      <c r="H1" s="36"/>
    </row>
    <row r="2" ht="18.75" customHeight="1" spans="1:8">
      <c r="A2" s="37"/>
      <c r="B2" s="37"/>
      <c r="C2" s="37"/>
      <c r="D2" s="37"/>
      <c r="E2" s="37"/>
      <c r="F2" s="37"/>
      <c r="G2" s="37"/>
      <c r="H2" s="38" t="s">
        <v>385</v>
      </c>
    </row>
    <row r="3" ht="30.65" customHeight="1" spans="1:8">
      <c r="A3" s="39" t="s">
        <v>386</v>
      </c>
      <c r="B3" s="39"/>
      <c r="C3" s="39"/>
      <c r="D3" s="39"/>
      <c r="E3" s="39"/>
      <c r="F3" s="39"/>
      <c r="G3" s="39"/>
      <c r="H3" s="39"/>
    </row>
    <row r="4" ht="18.75" customHeight="1" spans="1:8">
      <c r="A4" s="37" t="str">
        <f>"单位名称："&amp;"玉溪市江川区残疾人联合会"</f>
        <v>单位名称：玉溪市江川区残疾人联合会</v>
      </c>
      <c r="B4" s="37"/>
      <c r="C4" s="37"/>
      <c r="D4" s="37"/>
      <c r="E4" s="37"/>
      <c r="F4" s="37"/>
      <c r="G4" s="37"/>
      <c r="H4" s="37"/>
    </row>
    <row r="5" ht="18.75" customHeight="1" spans="1:8">
      <c r="A5" s="40" t="s">
        <v>138</v>
      </c>
      <c r="B5" s="40" t="s">
        <v>387</v>
      </c>
      <c r="C5" s="40" t="s">
        <v>388</v>
      </c>
      <c r="D5" s="40" t="s">
        <v>389</v>
      </c>
      <c r="E5" s="40" t="s">
        <v>390</v>
      </c>
      <c r="F5" s="40" t="s">
        <v>391</v>
      </c>
      <c r="G5" s="40"/>
      <c r="H5" s="40"/>
    </row>
    <row r="6" ht="18.75" customHeight="1" spans="1:8">
      <c r="A6" s="40"/>
      <c r="B6" s="40"/>
      <c r="C6" s="40"/>
      <c r="D6" s="40"/>
      <c r="E6" s="40"/>
      <c r="F6" s="40" t="s">
        <v>353</v>
      </c>
      <c r="G6" s="40" t="s">
        <v>392</v>
      </c>
      <c r="H6" s="40" t="s">
        <v>393</v>
      </c>
    </row>
    <row r="7" ht="18.75" customHeight="1" spans="1:8">
      <c r="A7" s="41" t="s">
        <v>121</v>
      </c>
      <c r="B7" s="41" t="s">
        <v>122</v>
      </c>
      <c r="C7" s="41" t="s">
        <v>123</v>
      </c>
      <c r="D7" s="41" t="s">
        <v>124</v>
      </c>
      <c r="E7" s="41" t="s">
        <v>125</v>
      </c>
      <c r="F7" s="41" t="s">
        <v>126</v>
      </c>
      <c r="G7" s="41" t="s">
        <v>311</v>
      </c>
      <c r="H7" s="41" t="s">
        <v>394</v>
      </c>
    </row>
    <row r="8" ht="29.9" customHeight="1" spans="1:8">
      <c r="A8" s="42"/>
      <c r="B8" s="42"/>
      <c r="C8" s="42"/>
      <c r="D8" s="42"/>
      <c r="E8" s="40"/>
      <c r="F8" s="43"/>
      <c r="G8" s="44"/>
      <c r="H8" s="44"/>
    </row>
    <row r="9" ht="20.15" customHeight="1" spans="1:8">
      <c r="A9" s="40" t="s">
        <v>32</v>
      </c>
      <c r="B9" s="40"/>
      <c r="C9" s="40"/>
      <c r="D9" s="40"/>
      <c r="E9" s="40"/>
      <c r="F9" s="43"/>
      <c r="G9" s="44"/>
      <c r="H9" s="44"/>
    </row>
    <row r="10" customHeight="1" spans="1:1">
      <c r="A10" s="34" t="s">
        <v>346</v>
      </c>
    </row>
  </sheetData>
  <mergeCells count="9">
    <mergeCell ref="A3:H3"/>
    <mergeCell ref="A4:C4"/>
    <mergeCell ref="F5:H5"/>
    <mergeCell ref="A9:E9"/>
    <mergeCell ref="A5:A6"/>
    <mergeCell ref="B5:B6"/>
    <mergeCell ref="C5:C6"/>
    <mergeCell ref="D5:D6"/>
    <mergeCell ref="E5:E6"/>
  </mergeCells>
  <pageMargins left="0.75" right="0.75" top="1" bottom="1" header="0.5" footer="0.5"/>
  <pageSetup paperSize="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H19" sqref="H19"/>
    </sheetView>
  </sheetViews>
  <sheetFormatPr defaultColWidth="9.14166666666667" defaultRowHeight="14.25" customHeight="1"/>
  <cols>
    <col min="1" max="1" width="16.3166666666667" customWidth="1"/>
    <col min="2" max="2" width="14.125" customWidth="1"/>
    <col min="3" max="3" width="12" customWidth="1"/>
    <col min="4" max="11" width="10.375" customWidth="1"/>
  </cols>
  <sheetData>
    <row r="1" customHeight="1" spans="1:11">
      <c r="A1" s="1"/>
      <c r="B1" s="1"/>
      <c r="C1" s="1"/>
      <c r="D1" s="1"/>
      <c r="E1" s="1"/>
      <c r="F1" s="1"/>
      <c r="G1" s="1"/>
      <c r="H1" s="1"/>
      <c r="I1" s="1"/>
      <c r="J1" s="1"/>
      <c r="K1" s="1"/>
    </row>
    <row r="2" ht="13.5" customHeight="1" spans="4:11">
      <c r="D2" s="2"/>
      <c r="E2" s="2"/>
      <c r="F2" s="2"/>
      <c r="G2" s="2"/>
      <c r="K2" s="3" t="s">
        <v>395</v>
      </c>
    </row>
    <row r="3" ht="27.75" customHeight="1" spans="1:11">
      <c r="A3" s="25" t="s">
        <v>396</v>
      </c>
      <c r="B3" s="25"/>
      <c r="C3" s="25"/>
      <c r="D3" s="25"/>
      <c r="E3" s="25"/>
      <c r="F3" s="25"/>
      <c r="G3" s="25"/>
      <c r="H3" s="25"/>
      <c r="I3" s="25"/>
      <c r="J3" s="25"/>
      <c r="K3" s="25"/>
    </row>
    <row r="4" ht="18" customHeight="1" spans="1:11">
      <c r="A4" s="26" t="str">
        <f>"单位名称："&amp;"玉溪市江川区残疾人联合会"</f>
        <v>单位名称：玉溪市江川区残疾人联合会</v>
      </c>
      <c r="B4" s="26"/>
      <c r="C4" s="26"/>
      <c r="D4" s="26"/>
      <c r="E4" s="26"/>
      <c r="F4" s="26"/>
      <c r="G4" s="26"/>
      <c r="H4" s="7"/>
      <c r="I4" s="7"/>
      <c r="J4" s="7"/>
      <c r="K4" s="8" t="s">
        <v>129</v>
      </c>
    </row>
    <row r="5" ht="21.75" customHeight="1" spans="1:11">
      <c r="A5" s="9" t="s">
        <v>199</v>
      </c>
      <c r="B5" s="9" t="s">
        <v>140</v>
      </c>
      <c r="C5" s="9" t="s">
        <v>200</v>
      </c>
      <c r="D5" s="10" t="s">
        <v>141</v>
      </c>
      <c r="E5" s="10" t="s">
        <v>142</v>
      </c>
      <c r="F5" s="10" t="s">
        <v>143</v>
      </c>
      <c r="G5" s="10" t="s">
        <v>144</v>
      </c>
      <c r="H5" s="16" t="s">
        <v>32</v>
      </c>
      <c r="I5" s="11" t="s">
        <v>397</v>
      </c>
      <c r="J5" s="12"/>
      <c r="K5" s="13"/>
    </row>
    <row r="6" ht="21.75" customHeight="1" spans="1:11">
      <c r="A6" s="14"/>
      <c r="B6" s="14"/>
      <c r="C6" s="14"/>
      <c r="D6" s="15"/>
      <c r="E6" s="15"/>
      <c r="F6" s="15"/>
      <c r="G6" s="15"/>
      <c r="H6" s="27"/>
      <c r="I6" s="10" t="s">
        <v>35</v>
      </c>
      <c r="J6" s="10" t="s">
        <v>36</v>
      </c>
      <c r="K6" s="10" t="s">
        <v>37</v>
      </c>
    </row>
    <row r="7" ht="40.5" customHeight="1" spans="1:11">
      <c r="A7" s="17"/>
      <c r="B7" s="17"/>
      <c r="C7" s="17"/>
      <c r="D7" s="18"/>
      <c r="E7" s="18"/>
      <c r="F7" s="18"/>
      <c r="G7" s="18"/>
      <c r="H7" s="19"/>
      <c r="I7" s="18" t="s">
        <v>34</v>
      </c>
      <c r="J7" s="18"/>
      <c r="K7" s="18"/>
    </row>
    <row r="8" ht="15" customHeight="1" spans="1:11">
      <c r="A8" s="20">
        <v>1</v>
      </c>
      <c r="B8" s="20">
        <v>2</v>
      </c>
      <c r="C8" s="20">
        <v>3</v>
      </c>
      <c r="D8" s="20">
        <v>4</v>
      </c>
      <c r="E8" s="20">
        <v>5</v>
      </c>
      <c r="F8" s="20">
        <v>6</v>
      </c>
      <c r="G8" s="20">
        <v>7</v>
      </c>
      <c r="H8" s="20">
        <v>8</v>
      </c>
      <c r="I8" s="20">
        <v>9</v>
      </c>
      <c r="J8" s="35">
        <v>10</v>
      </c>
      <c r="K8" s="35">
        <v>11</v>
      </c>
    </row>
    <row r="9" ht="30.65" customHeight="1" spans="1:11">
      <c r="A9" s="28"/>
      <c r="B9" s="29"/>
      <c r="C9" s="28"/>
      <c r="D9" s="28"/>
      <c r="E9" s="28"/>
      <c r="F9" s="28"/>
      <c r="G9" s="28"/>
      <c r="H9" s="30"/>
      <c r="I9" s="30"/>
      <c r="J9" s="30"/>
      <c r="K9" s="30"/>
    </row>
    <row r="10" ht="30.65" customHeight="1" spans="1:11">
      <c r="A10" s="29"/>
      <c r="B10" s="29"/>
      <c r="C10" s="29"/>
      <c r="D10" s="29"/>
      <c r="E10" s="29"/>
      <c r="F10" s="29"/>
      <c r="G10" s="29"/>
      <c r="H10" s="30"/>
      <c r="I10" s="30"/>
      <c r="J10" s="30"/>
      <c r="K10" s="30"/>
    </row>
    <row r="11" ht="18.75" customHeight="1" spans="1:11">
      <c r="A11" s="31" t="s">
        <v>103</v>
      </c>
      <c r="B11" s="32"/>
      <c r="C11" s="32"/>
      <c r="D11" s="32"/>
      <c r="E11" s="32"/>
      <c r="F11" s="32"/>
      <c r="G11" s="33"/>
      <c r="H11" s="30"/>
      <c r="I11" s="30"/>
      <c r="J11" s="30"/>
      <c r="K11" s="30"/>
    </row>
    <row r="12" customHeight="1" spans="1:1">
      <c r="A12" s="34" t="s">
        <v>346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pane ySplit="1" topLeftCell="A2" activePane="bottomLeft" state="frozen"/>
      <selection/>
      <selection pane="bottomLeft" activeCell="K11" sqref="K11"/>
    </sheetView>
  </sheetViews>
  <sheetFormatPr defaultColWidth="9.14166666666667" defaultRowHeight="14.25" customHeight="1" outlineLevelCol="6"/>
  <cols>
    <col min="1" max="1" width="22.725" customWidth="1"/>
    <col min="2" max="2" width="17.275" customWidth="1"/>
    <col min="3" max="3" width="22.6333333333333" customWidth="1"/>
    <col min="4" max="4" width="14.4083333333333" customWidth="1"/>
    <col min="5" max="7" width="19" customWidth="1"/>
  </cols>
  <sheetData>
    <row r="1" customHeight="1" spans="1:7">
      <c r="A1" s="1"/>
      <c r="B1" s="1"/>
      <c r="C1" s="1"/>
      <c r="D1" s="1"/>
      <c r="E1" s="1"/>
      <c r="F1" s="1"/>
      <c r="G1" s="1"/>
    </row>
    <row r="2" ht="13.5" customHeight="1" spans="4:7">
      <c r="D2" s="2"/>
      <c r="G2" s="3" t="s">
        <v>398</v>
      </c>
    </row>
    <row r="3" ht="27.75" customHeight="1" spans="1:7">
      <c r="A3" s="4" t="s">
        <v>399</v>
      </c>
      <c r="B3" s="4"/>
      <c r="C3" s="4"/>
      <c r="D3" s="4"/>
      <c r="E3" s="4"/>
      <c r="F3" s="4"/>
      <c r="G3" s="4"/>
    </row>
    <row r="4" ht="13.5" customHeight="1" spans="1:7">
      <c r="A4" s="5" t="s">
        <v>2</v>
      </c>
      <c r="B4" s="6"/>
      <c r="C4" s="6"/>
      <c r="D4" s="6"/>
      <c r="E4" s="7"/>
      <c r="F4" s="7"/>
      <c r="G4" s="8" t="s">
        <v>129</v>
      </c>
    </row>
    <row r="5" ht="21.75" customHeight="1" spans="1:7">
      <c r="A5" s="9" t="s">
        <v>200</v>
      </c>
      <c r="B5" s="9" t="s">
        <v>199</v>
      </c>
      <c r="C5" s="9" t="s">
        <v>140</v>
      </c>
      <c r="D5" s="10" t="s">
        <v>400</v>
      </c>
      <c r="E5" s="11" t="s">
        <v>35</v>
      </c>
      <c r="F5" s="12"/>
      <c r="G5" s="13"/>
    </row>
    <row r="6" ht="21.75" customHeight="1" spans="1:7">
      <c r="A6" s="14"/>
      <c r="B6" s="14"/>
      <c r="C6" s="14"/>
      <c r="D6" s="15"/>
      <c r="E6" s="16" t="s">
        <v>401</v>
      </c>
      <c r="F6" s="10" t="s">
        <v>402</v>
      </c>
      <c r="G6" s="10" t="s">
        <v>403</v>
      </c>
    </row>
    <row r="7" ht="40.5" customHeight="1" spans="1:7">
      <c r="A7" s="17"/>
      <c r="B7" s="17"/>
      <c r="C7" s="17"/>
      <c r="D7" s="18"/>
      <c r="E7" s="19"/>
      <c r="F7" s="18" t="s">
        <v>34</v>
      </c>
      <c r="G7" s="18"/>
    </row>
    <row r="8" ht="15" customHeight="1" spans="1:7">
      <c r="A8" s="20">
        <v>1</v>
      </c>
      <c r="B8" s="20">
        <v>2</v>
      </c>
      <c r="C8" s="20">
        <v>3</v>
      </c>
      <c r="D8" s="20">
        <v>4</v>
      </c>
      <c r="E8" s="20">
        <v>5</v>
      </c>
      <c r="F8" s="20">
        <v>6</v>
      </c>
      <c r="G8" s="20">
        <v>7</v>
      </c>
    </row>
    <row r="9" ht="15" customHeight="1" spans="1:7">
      <c r="A9" s="21" t="s">
        <v>47</v>
      </c>
      <c r="B9" s="21" t="s">
        <v>204</v>
      </c>
      <c r="C9" s="22" t="s">
        <v>203</v>
      </c>
      <c r="D9" s="21" t="s">
        <v>404</v>
      </c>
      <c r="E9" s="23">
        <v>432000</v>
      </c>
      <c r="F9" s="23"/>
      <c r="G9" s="20"/>
    </row>
    <row r="10" ht="15" customHeight="1" spans="1:7">
      <c r="A10" s="21" t="s">
        <v>47</v>
      </c>
      <c r="B10" s="21" t="s">
        <v>204</v>
      </c>
      <c r="C10" s="22" t="s">
        <v>210</v>
      </c>
      <c r="D10" s="21" t="s">
        <v>404</v>
      </c>
      <c r="E10" s="23">
        <v>176520</v>
      </c>
      <c r="F10" s="23"/>
      <c r="G10" s="20"/>
    </row>
    <row r="11" ht="29.9" customHeight="1" spans="1:7">
      <c r="A11" s="21" t="s">
        <v>47</v>
      </c>
      <c r="B11" s="21" t="s">
        <v>204</v>
      </c>
      <c r="C11" s="22" t="s">
        <v>212</v>
      </c>
      <c r="D11" s="21" t="s">
        <v>404</v>
      </c>
      <c r="E11" s="23">
        <v>1995000</v>
      </c>
      <c r="F11" s="23"/>
      <c r="G11" s="24"/>
    </row>
  </sheetData>
  <mergeCells count="10">
    <mergeCell ref="A3:G3"/>
    <mergeCell ref="A4:D4"/>
    <mergeCell ref="E5:G5"/>
    <mergeCell ref="A5:A7"/>
    <mergeCell ref="B5:B7"/>
    <mergeCell ref="C5:C7"/>
    <mergeCell ref="D5:D7"/>
    <mergeCell ref="E6:E7"/>
    <mergeCell ref="F6:F7"/>
    <mergeCell ref="G6:G7"/>
  </mergeCells>
  <pageMargins left="0.75" right="0.472222222222222"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杨兰芬</cp:lastModifiedBy>
  <dcterms:created xsi:type="dcterms:W3CDTF">2025-01-21T02:50:00Z</dcterms:created>
  <dcterms:modified xsi:type="dcterms:W3CDTF">2025-05-12T06:52:17Z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2052-12.1.0.17140</vt:lpwstr>
  </property>
</Properties>
</file>