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44525" concurrentCalc="0"/>
</workbook>
</file>

<file path=xl/sharedStrings.xml><?xml version="1.0" encoding="utf-8"?>
<sst xmlns="http://schemas.openxmlformats.org/spreadsheetml/2006/main" count="327">
  <si>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</si>
  <si>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</si>
  <si>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</si>
  <si>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</si>
  <si>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</si>
  <si>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</si>
  <si>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</si>
  <si>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</si>
  <si>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</si>
  <si>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</si>
  <si>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</si>
  <si>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</si>
  <si>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</si>
  <si>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</si>
  <si>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</si>
  <si>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</si>
  <si>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</si>
  <si>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</si>
  <si>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</si>
  <si>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</si>
  <si>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</si>
  <si>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</si>
  <si>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</si>
  <si>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</si>
  <si>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</si>
  <si>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</si>
  <si>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</si>
  <si>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</si>
  <si>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</si>
  <si>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</si>
  <si>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</si>
  <si>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</si>
  <si>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</si>
  <si>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</si>
  <si>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</si>
  <si>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</si>
  <si>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</si>
  <si>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</si>
  <si>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</si>
  <si>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</si>
  <si>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</si>
  <si>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</si>
  <si>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</si>
  <si>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</si>
  <si>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</si>
  <si>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</si>
  <si>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</si>
  <si>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</si>
  <si>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</si>
  <si>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</si>
  <si>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</si>
  <si>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</si>
  <si>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</si>
  <si>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</si>
  <si>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</si>
  <si>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192</t>
  </si>
  <si>
    <t>中国共产主义青年团玉溪市江川区委员会</t>
  </si>
  <si>
    <t>192001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</si>
  <si>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</si>
  <si>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</si>
  <si>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</si>
  <si>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</si>
  <si>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</si>
  <si>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</si>
  <si>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</si>
  <si>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</si>
  <si>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</si>
  <si>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</si>
  <si>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</si>
  <si>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</si>
  <si>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</si>
  <si>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</si>
  <si>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201</t>
  </si>
  <si>
    <t>一般公共服务支出</t>
  </si>
  <si>
    <t>20129</t>
  </si>
  <si>
    <t>群众团体事务</t>
  </si>
  <si>
    <t>2012901</t>
  </si>
  <si>
    <t>行政运行</t>
  </si>
  <si>
    <t>2012902</t>
  </si>
  <si>
    <t>一般行政管理事务</t>
  </si>
  <si>
    <t>2012999</t>
  </si>
  <si>
    <t>其他群众团体事务支出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</si>
  <si>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</si>
  <si>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</si>
  <si>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</si>
  <si>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</si>
  <si>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</si>
  <si>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</si>
  <si>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</si>
  <si>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</si>
  <si>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</si>
  <si>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</si>
  <si>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</si>
  <si>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</si>
  <si>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</si>
  <si>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</si>
  <si>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</si>
  <si>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</si>
  <si>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</si>
  <si>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</si>
  <si>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</si>
  <si>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</si>
  <si>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</si>
  <si>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</si>
  <si>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</si>
  <si>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</si>
  <si>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</si>
  <si>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</si>
  <si>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</si>
  <si>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</si>
  <si>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</si>
  <si>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</si>
  <si>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</si>
  <si>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</si>
  <si>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</si>
  <si>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</si>
  <si>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</si>
  <si>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</si>
  <si>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</si>
  <si>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</si>
  <si>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</si>
  <si>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</si>
  <si>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</si>
  <si>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</si>
  <si>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</si>
  <si>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</si>
  <si>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</si>
  <si>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</si>
  <si>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</si>
  <si>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</si>
  <si>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</si>
  <si>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</si>
  <si>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</si>
  <si>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</si>
  <si>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</si>
  <si>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</si>
  <si>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</si>
  <si>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</si>
  <si>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</si>
  <si>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</si>
  <si>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</si>
  <si>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</si>
  <si>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</si>
  <si>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</si>
  <si>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</si>
  <si>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</si>
  <si>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</si>
  <si>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</si>
  <si>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530421210000000015213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</si>
  <si>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</si>
  <si>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</si>
  <si>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</si>
  <si>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</si>
  <si>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</si>
  <si>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</si>
  <si>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</si>
  <si>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530421210000000015216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</si>
  <si>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</si>
  <si>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</si>
  <si>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</si>
  <si>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</si>
  <si>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</si>
  <si>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</si>
  <si>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</si>
  <si>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</si>
  <si>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</si>
  <si>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530421210000000015217</t>
  </si>
  <si>
    <t>30113</t>
  </si>
  <si>
    <t>530421210000000015219</t>
  </si>
  <si>
    <t>行政人员公务交通补贴</t>
  </si>
  <si>
    <t>30239</t>
  </si>
  <si>
    <t>其他交通费用</t>
  </si>
  <si>
    <t>530421210000000015220</t>
  </si>
  <si>
    <t>工会经费</t>
  </si>
  <si>
    <t>30228</t>
  </si>
  <si>
    <t>530421210000000015221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</si>
  <si>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</si>
  <si>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</si>
  <si>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</si>
  <si>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</si>
  <si>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</si>
  <si>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</si>
  <si>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</si>
  <si>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</si>
  <si>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</si>
  <si>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</si>
  <si>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</si>
  <si>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30216</t>
  </si>
  <si>
    <t>培训费</t>
  </si>
  <si>
    <t>30299</t>
  </si>
  <si>
    <t>其他商品和服务支出</t>
  </si>
  <si>
    <t>530421221100000490080</t>
  </si>
  <si>
    <t>30217</t>
  </si>
  <si>
    <t>530421231100001418741</t>
  </si>
  <si>
    <t>其他刚性支出</t>
  </si>
  <si>
    <t>530421231100001418742</t>
  </si>
  <si>
    <t>530421231100001418790</t>
  </si>
  <si>
    <t>福利费</t>
  </si>
  <si>
    <t>30229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</si>
  <si>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</si>
  <si>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</si>
  <si>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</si>
  <si>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</si>
  <si>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</si>
  <si>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</si>
  <si>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</si>
  <si>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共青团玉溪市江川区委工作业务经费</t>
  </si>
  <si>
    <t>313 事业发展类</t>
  </si>
  <si>
    <t>530421221100000470795</t>
  </si>
  <si>
    <t>西部计划志愿者补贴经费</t>
  </si>
  <si>
    <t>312 民生类</t>
  </si>
  <si>
    <t>530421231100001318258</t>
  </si>
  <si>
    <t>30305</t>
  </si>
  <si>
    <t>生活补助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</si>
  <si>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</si>
  <si>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</si>
  <si>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</si>
  <si>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</si>
  <si>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</si>
  <si>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</si>
  <si>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</si>
  <si>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</si>
  <si>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</si>
  <si>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</si>
  <si>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</si>
  <si>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</si>
  <si>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5名志愿者到我区基层乡镇一级从事为期1—3年的基础教育、农业科技、医疗卫生、市场营销、产业发展、劳动力转移就业、青年创业就业、实用技术培训、法律援助、电子商务、基层社会管理等志愿服务工作。
做好全国项目和地方项目的志愿者招募、配岗、培训、补录、岗位调整、日常管理等工作，积极搭建就业平台，推动和落实好服务期满志愿者在公务员招考、事业单位招聘、工龄计算、自主创业、户口档案迁移等方面的政策措施，引导志愿者增强自主择业意识，提高就业创业能力，有效促进自主择业。建立健全西部计划志愿者政策支持、资金保障、考核激励等机制，进一步增强政治意识、大局意识、核心意识、看齐意识，积极争取党政领导、社会各界的支持，认真研究项目运行中的全局性、战略性问题，协调解决项目执行中各类实际问题。做到在岗志愿者生活补贴市级财政足额发放、志愿者工作生活配套资金到位率等于100%、服务单位对志愿者满意度90%。</t>
  </si>
  <si>
    <t>产出指标</t>
  </si>
  <si>
    <t>数量指标</t>
  </si>
  <si>
    <t>获补对象数</t>
  </si>
  <si>
    <t>&gt;=</t>
  </si>
  <si>
    <t>人(人次、家)</t>
  </si>
  <si>
    <t>定性指标</t>
  </si>
  <si>
    <t>反映获补助人员的数量情况，也适用补贴、资助等形式的补助。</t>
  </si>
  <si>
    <t>政策宣传次数</t>
  </si>
  <si>
    <t>100</t>
  </si>
  <si>
    <t>次</t>
  </si>
  <si>
    <t>定量指标</t>
  </si>
  <si>
    <t>反映补助足额发放到志愿者情况。</t>
  </si>
  <si>
    <t>效益指标</t>
  </si>
  <si>
    <t>社会效益</t>
  </si>
  <si>
    <t>政策知晓率</t>
  </si>
  <si>
    <t>85</t>
  </si>
  <si>
    <t>%</t>
  </si>
  <si>
    <t>反映志愿者服务期满后就业情况。</t>
  </si>
  <si>
    <t>可持续影响</t>
  </si>
  <si>
    <t>志愿者服务期满后继续服务云南发生率</t>
  </si>
  <si>
    <t>80</t>
  </si>
  <si>
    <t>反映志愿者服务期满后继续服务云南发生率。</t>
  </si>
  <si>
    <t>满意度指标</t>
  </si>
  <si>
    <t>服务对象满意度</t>
  </si>
  <si>
    <t>受益对象满意度</t>
  </si>
  <si>
    <t>95</t>
  </si>
  <si>
    <t>反映志愿者对服务单位的满意度</t>
  </si>
  <si>
    <t>服务单位对志愿者满意度</t>
  </si>
  <si>
    <t>90</t>
  </si>
  <si>
    <t>服务单位对志愿者的服务满意度。</t>
  </si>
  <si>
    <t>共青团玉溪市江川区委工作业务经费项目开展时间为2025年1月1日—2025年12月31日，2025年度团的工作业务经费10万元。
1.主题团日活动经费保障2.4万元。每月组织开展主题团日活动1期，一年开展12期，每期活动经费0.2元，合计2.4万元。围绕爱国情怀、缅怀历史、民族团结展现青年作为、争做有为青年、关爱儿童等特色活动开展主题团日活动。
2.购买团旗、团徽1万元。规范团组织的建设，购买团旗100个、团徽2000个。
3.加强阵地建设4万元；规范青年之家、校外教育基地，为全区8个青年之家规范建设，更换部分图书、图书和办公设备，每个青年之家分配0.5万元。
4.加强青年志愿者队伍建设2万元。组织开展青年志愿队、青年突击队对防震减灾、心肺复苏、急救等培训，每年开展4期，发挥好““奉献、友爱、互助、进步”的志愿精神”。
5.创建开展特色活动0.6万元。开展好两企三新团建、团团聚力、团团助力、团团相伴等特色活动。</t>
  </si>
  <si>
    <t>公开发放的宣传材料数量</t>
  </si>
  <si>
    <t>=</t>
  </si>
  <si>
    <t>230</t>
  </si>
  <si>
    <t>份（部、个、幅、条）</t>
  </si>
  <si>
    <t>反映制作宣传横幅、宣传册等的数量情况。</t>
  </si>
  <si>
    <t>质量指标</t>
  </si>
  <si>
    <t>错漏率</t>
  </si>
  <si>
    <t>0</t>
  </si>
  <si>
    <t>错漏率=发生错漏的宣传信息条数/发布信息总条数*100%</t>
  </si>
  <si>
    <t>时效指标</t>
  </si>
  <si>
    <t>计划完成率</t>
  </si>
  <si>
    <t>100%</t>
  </si>
  <si>
    <t>计划完成率=在规定时间内宣传任务完成数/宣传任务计划数*100%</t>
  </si>
  <si>
    <t>宣传内容知晓率</t>
  </si>
  <si>
    <t>反映通过抽查方式完成，相关受众群体对宣传内容的知晓程度。
宣传内容知晓率=被调查对象中知晓人数/被调查对象的人数*100%
（具体应用时指标名称根据项目进行具体化，比如具体为重大事件知晓率、宣贯政策知晓率、重要政策知晓率等。）</t>
  </si>
  <si>
    <t>社会公众满意度</t>
  </si>
  <si>
    <t>反映社会公众对团区委工作的满意程度。</t>
  </si>
  <si>
    <t>预算06表</t>
  </si>
  <si>
    <t>2025年部门政府性基金预算支出预算表</t>
  </si>
  <si>
    <t>政府性基金预算支出</t>
  </si>
  <si>
    <t>本单位无此事项，此表为空表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</si>
  <si>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</si>
  <si>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</si>
  <si>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</si>
  <si>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</si>
  <si>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</si>
  <si>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</si>
  <si>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</si>
  <si>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</si>
  <si>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</si>
  <si>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</si>
  <si>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</si>
  <si>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</si>
  <si>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采购纸和办公桌椅</t>
  </si>
  <si>
    <t>套</t>
  </si>
  <si>
    <t>预算08表</t>
  </si>
  <si>
    <t>2025年部门政府购买服务预算表</t>
  </si>
  <si>
    <t>政府购买服务项目</t>
  </si>
  <si>
    <t>政府购买服务目录</t>
  </si>
  <si>
    <t>政府购买服务指导性目录代码</t>
  </si>
  <si>
    <t>预算09-1表</t>
  </si>
  <si>
    <t>2025年对下转移支付预算表</t>
  </si>
  <si>
    <t>单位名称（项目）</t>
  </si>
  <si>
    <t>地区</t>
  </si>
  <si>
    <t>星云街道</t>
  </si>
  <si>
    <t>宁海街道</t>
  </si>
  <si>
    <t>江城镇</t>
  </si>
  <si>
    <t>前卫镇</t>
  </si>
  <si>
    <t>九溪镇</t>
  </si>
  <si>
    <t>雄关乡</t>
  </si>
  <si>
    <t>安化彝族乡</t>
  </si>
  <si>
    <t>11</t>
  </si>
  <si>
    <t>预算09-2表</t>
  </si>
  <si>
    <t>2025年对下转移支付绩效目标表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</si>
  <si>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</si>
  <si>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</si>
  <si>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</si>
  <si>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</si>
  <si>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</si>
  <si>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</si>
  <si>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</si>
  <si>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</si>
  <si>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</si>
  <si>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</si>
  <si>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</si>
  <si>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</si>
  <si>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</si>
  <si>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</si>
  <si>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本级</t>
  </si>
</sst>
</file>

<file path=xl/styles.xml><?xml version="1.0" encoding="utf-8"?>
<styleSheet xmlns="http://schemas.openxmlformats.org/spreadsheetml/2006/main">
  <numFmts count="9">
    <numFmt numFmtId="176" formatCode="#,##0;\-#,##0;;@"/>
    <numFmt numFmtId="177" formatCode="yyyy/mm/dd"/>
    <numFmt numFmtId="44" formatCode="_ &quot;￥&quot;* #,##0.00_ ;_ &quot;￥&quot;* \-#,##0.00_ ;_ &quot;￥&quot;* &quot;-&quot;??_ ;_ @_ "/>
    <numFmt numFmtId="178" formatCode="yyyy/mm/dd\ hh:mm:ss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9" formatCode="#,##0.00;\-#,##0.00;;@"/>
    <numFmt numFmtId="180" formatCode="hh:mm:ss"/>
  </numFmts>
  <fonts count="36"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sz val="11"/>
      <color rgb="FF0F0F0F"/>
      <name val="宋体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top"/>
    </xf>
    <xf numFmtId="42" fontId="2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2" fillId="16" borderId="12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178" fontId="2" fillId="0" borderId="1">
      <alignment horizontal="right" vertical="center"/>
    </xf>
    <xf numFmtId="0" fontId="16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177" fontId="2" fillId="0" borderId="1">
      <alignment horizontal="right" vertical="center"/>
    </xf>
    <xf numFmtId="0" fontId="19" fillId="0" borderId="0" applyNumberFormat="0" applyFill="0" applyBorder="0" applyAlignment="0" applyProtection="0">
      <alignment vertical="center"/>
    </xf>
    <xf numFmtId="0" fontId="20" fillId="11" borderId="9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10" borderId="8" applyNumberFormat="0" applyAlignment="0" applyProtection="0">
      <alignment vertical="center"/>
    </xf>
    <xf numFmtId="0" fontId="33" fillId="10" borderId="12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10" fontId="2" fillId="0" borderId="1">
      <alignment horizontal="right" vertical="center"/>
    </xf>
    <xf numFmtId="0" fontId="16" fillId="2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179" fontId="2" fillId="0" borderId="1">
      <alignment horizontal="right" vertical="center"/>
    </xf>
    <xf numFmtId="49" fontId="2" fillId="0" borderId="1">
      <alignment horizontal="left" vertical="center" wrapText="1"/>
    </xf>
    <xf numFmtId="179" fontId="2" fillId="0" borderId="1">
      <alignment horizontal="right" vertical="center"/>
    </xf>
    <xf numFmtId="180" fontId="2" fillId="0" borderId="1">
      <alignment horizontal="right" vertical="center"/>
    </xf>
    <xf numFmtId="176" fontId="2" fillId="0" borderId="1">
      <alignment horizontal="right" vertical="center"/>
    </xf>
  </cellStyleXfs>
  <cellXfs count="77">
    <xf numFmtId="0" fontId="0" fillId="0" borderId="0" xfId="0" applyFont="1">
      <alignment vertical="top"/>
    </xf>
    <xf numFmtId="0" fontId="1" fillId="0" borderId="0" xfId="0" applyFont="1" applyAlignme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79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79" fontId="2" fillId="0" borderId="1" xfId="54" applyNumberFormat="1" applyFont="1" applyBorder="1">
      <alignment horizontal="right" vertical="center"/>
    </xf>
    <xf numFmtId="0" fontId="2" fillId="0" borderId="1" xfId="0" applyFont="1" applyBorder="1" applyAlignment="1">
      <alignment horizontal="center" vertical="center"/>
    </xf>
    <xf numFmtId="49" fontId="2" fillId="0" borderId="0" xfId="53" applyNumberFormat="1" applyFont="1" applyBorder="1">
      <alignment horizontal="left" vertical="center" wrapText="1"/>
    </xf>
    <xf numFmtId="49" fontId="2" fillId="0" borderId="0" xfId="53" applyNumberFormat="1" applyFont="1" applyBorder="1" applyAlignment="1">
      <alignment horizontal="right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4" fillId="0" borderId="1" xfId="53" applyNumberFormat="1" applyFont="1" applyBorder="1" applyAlignment="1">
      <alignment horizontal="center" vertical="center" wrapText="1"/>
    </xf>
    <xf numFmtId="49" fontId="2" fillId="0" borderId="1" xfId="53" applyNumberFormat="1" applyFont="1" applyBorder="1">
      <alignment horizontal="left" vertical="center" wrapText="1"/>
    </xf>
    <xf numFmtId="49" fontId="2" fillId="0" borderId="1" xfId="53" applyNumberFormat="1" applyFont="1" applyBorder="1" applyAlignment="1">
      <alignment horizontal="center" vertical="center" wrapText="1"/>
    </xf>
    <xf numFmtId="49" fontId="8" fillId="0" borderId="0" xfId="53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49" fontId="2" fillId="0" borderId="0" xfId="53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9" fontId="3" fillId="0" borderId="0" xfId="53" applyNumberFormat="1" applyFont="1" applyBorder="1" applyAlignment="1">
      <alignment horizontal="center" vertical="center" wrapText="1"/>
    </xf>
    <xf numFmtId="49" fontId="6" fillId="0" borderId="1" xfId="53" applyNumberFormat="1" applyFont="1" applyBorder="1" applyAlignment="1">
      <alignment horizontal="center" vertical="center" wrapText="1"/>
    </xf>
    <xf numFmtId="176" fontId="2" fillId="0" borderId="1" xfId="56" applyNumberFormat="1" applyFont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right" vertical="center" wrapText="1"/>
    </xf>
    <xf numFmtId="176" fontId="6" fillId="0" borderId="1" xfId="56" applyNumberFormat="1" applyFont="1" applyBorder="1" applyAlignment="1">
      <alignment horizontal="center" vertical="center" wrapText="1"/>
    </xf>
    <xf numFmtId="49" fontId="11" fillId="0" borderId="0" xfId="53" applyNumberFormat="1" applyFont="1" applyBorder="1" applyAlignment="1">
      <alignment horizontal="right" vertical="center" wrapText="1"/>
    </xf>
    <xf numFmtId="0" fontId="2" fillId="0" borderId="1" xfId="53" applyNumberFormat="1" applyFont="1" applyBorder="1">
      <alignment horizontal="left" vertical="center" wrapText="1"/>
    </xf>
    <xf numFmtId="179" fontId="2" fillId="0" borderId="1" xfId="53" applyNumberFormat="1" applyFont="1" applyBorder="1" applyAlignment="1">
      <alignment horizontal="right" vertical="center" wrapText="1"/>
    </xf>
    <xf numFmtId="179" fontId="2" fillId="0" borderId="1" xfId="53" applyNumberFormat="1" applyFont="1" applyBorder="1" applyAlignment="1">
      <alignment horizontal="center" vertical="center" wrapText="1"/>
    </xf>
    <xf numFmtId="49" fontId="12" fillId="0" borderId="0" xfId="53" applyNumberFormat="1" applyFont="1" applyBorder="1" applyAlignment="1">
      <alignment horizontal="center" vertical="center" wrapText="1"/>
    </xf>
    <xf numFmtId="176" fontId="4" fillId="0" borderId="1" xfId="56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right" vertical="center"/>
    </xf>
    <xf numFmtId="49" fontId="2" fillId="0" borderId="1" xfId="53" applyNumberFormat="1" applyFont="1" applyBorder="1" applyAlignment="1">
      <alignment horizontal="left" vertical="center" wrapText="1" indent="1"/>
    </xf>
    <xf numFmtId="179" fontId="2" fillId="0" borderId="1" xfId="0" applyNumberFormat="1" applyFont="1" applyBorder="1" applyAlignment="1">
      <alignment horizontal="left" vertical="center" wrapText="1"/>
    </xf>
    <xf numFmtId="179" fontId="2" fillId="0" borderId="1" xfId="53" applyNumberFormat="1" applyFont="1" applyBorder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7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inden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0" fontId="1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179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D22"/>
  <sheetViews>
    <sheetView showZeros="0" tabSelected="1" workbookViewId="0">
      <selection activeCell="D14" sqref="D14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1"/>
      <c r="B1" s="1"/>
      <c r="C1" s="1"/>
      <c r="D1" s="5" t="s">
        <v>0</v>
      </c>
    </row>
    <row r="2" ht="45" customHeight="1" spans="1:4">
      <c r="A2" s="3" t="s">
        <v>1</v>
      </c>
      <c r="B2" s="3"/>
      <c r="C2" s="3"/>
      <c r="D2" s="3"/>
    </row>
    <row r="3" ht="18.75" customHeight="1" spans="1:4">
      <c r="A3" s="4" t="str">
        <f>"单位名称："&amp;"中国共产主义青年团玉溪市江川区委员会"</f>
        <v>单位名称：中国共产主义青年团玉溪市江川区委员会</v>
      </c>
      <c r="B3" s="4"/>
      <c r="C3" s="64"/>
      <c r="D3" s="5" t="s">
        <v>2</v>
      </c>
    </row>
    <row r="4" ht="22.5" customHeight="1" spans="1:4">
      <c r="A4" s="7" t="s">
        <v>3</v>
      </c>
      <c r="B4" s="7"/>
      <c r="C4" s="7" t="s">
        <v>4</v>
      </c>
      <c r="D4" s="7"/>
    </row>
    <row r="5" ht="18.75" customHeight="1" spans="1:4">
      <c r="A5" s="7" t="s">
        <v>5</v>
      </c>
      <c r="B5" s="7" t="s">
        <v>6</v>
      </c>
      <c r="C5" s="7" t="s">
        <v>7</v>
      </c>
      <c r="D5" s="7" t="s">
        <v>6</v>
      </c>
    </row>
    <row r="6" ht="18.75" customHeight="1" spans="1:4">
      <c r="A6" s="7"/>
      <c r="B6" s="7"/>
      <c r="C6" s="7"/>
      <c r="D6" s="7"/>
    </row>
    <row r="7" ht="22.5" customHeight="1" spans="1:4">
      <c r="A7" s="14" t="s">
        <v>8</v>
      </c>
      <c r="B7" s="16">
        <v>917060.29</v>
      </c>
      <c r="C7" s="14" t="str">
        <f>"一"&amp;"、"&amp;"一般公共服务支出"</f>
        <v>一、一般公共服务支出</v>
      </c>
      <c r="D7" s="16">
        <v>727494.96</v>
      </c>
    </row>
    <row r="8" ht="22.5" customHeight="1" spans="1:4">
      <c r="A8" s="14" t="s">
        <v>9</v>
      </c>
      <c r="B8" s="16"/>
      <c r="C8" s="14" t="str">
        <f>"二"&amp;"、"&amp;"社会保障和就业支出"</f>
        <v>二、社会保障和就业支出</v>
      </c>
      <c r="D8" s="16">
        <v>69461.6</v>
      </c>
    </row>
    <row r="9" ht="22.5" customHeight="1" spans="1:4">
      <c r="A9" s="14" t="s">
        <v>10</v>
      </c>
      <c r="B9" s="16"/>
      <c r="C9" s="14" t="str">
        <f>"三"&amp;"、"&amp;"卫生健康支出"</f>
        <v>三、卫生健康支出</v>
      </c>
      <c r="D9" s="16">
        <v>56503.73</v>
      </c>
    </row>
    <row r="10" ht="22.5" customHeight="1" spans="1:4">
      <c r="A10" s="14" t="s">
        <v>11</v>
      </c>
      <c r="B10" s="16"/>
      <c r="C10" s="14" t="str">
        <f>"四"&amp;"、"&amp;"住房保障支出"</f>
        <v>四、住房保障支出</v>
      </c>
      <c r="D10" s="16">
        <v>63600</v>
      </c>
    </row>
    <row r="11" ht="22.5" customHeight="1" spans="1:4">
      <c r="A11" s="14" t="s">
        <v>12</v>
      </c>
      <c r="B11" s="16"/>
      <c r="C11" s="14"/>
      <c r="D11" s="16"/>
    </row>
    <row r="12" ht="22.5" customHeight="1" spans="1:4">
      <c r="A12" s="14" t="s">
        <v>13</v>
      </c>
      <c r="B12" s="16"/>
      <c r="C12" s="14"/>
      <c r="D12" s="16"/>
    </row>
    <row r="13" ht="22.5" customHeight="1" spans="1:4">
      <c r="A13" s="14" t="s">
        <v>14</v>
      </c>
      <c r="B13" s="16"/>
      <c r="C13" s="14"/>
      <c r="D13" s="16"/>
    </row>
    <row r="14" ht="22.5" customHeight="1" spans="1:4">
      <c r="A14" s="14" t="s">
        <v>15</v>
      </c>
      <c r="B14" s="16"/>
      <c r="C14" s="14"/>
      <c r="D14" s="16"/>
    </row>
    <row r="15" ht="22.5" customHeight="1" spans="1:4">
      <c r="A15" s="65" t="s">
        <v>16</v>
      </c>
      <c r="B15" s="16"/>
      <c r="C15" s="68"/>
      <c r="D15" s="16"/>
    </row>
    <row r="16" ht="22.5" customHeight="1" spans="1:4">
      <c r="A16" s="65" t="s">
        <v>17</v>
      </c>
      <c r="B16" s="16"/>
      <c r="C16" s="68"/>
      <c r="D16" s="16"/>
    </row>
    <row r="17" ht="22.5" customHeight="1" spans="1:4">
      <c r="A17" s="65"/>
      <c r="B17" s="16"/>
      <c r="C17" s="68"/>
      <c r="D17" s="16"/>
    </row>
    <row r="18" ht="22.5" customHeight="1" spans="1:4">
      <c r="A18" s="66" t="s">
        <v>18</v>
      </c>
      <c r="B18" s="67">
        <v>917060.29</v>
      </c>
      <c r="C18" s="68" t="s">
        <v>19</v>
      </c>
      <c r="D18" s="67">
        <v>917060.29</v>
      </c>
    </row>
    <row r="19" ht="22.5" customHeight="1" spans="1:4">
      <c r="A19" s="75" t="s">
        <v>20</v>
      </c>
      <c r="B19" s="16"/>
      <c r="C19" s="76" t="s">
        <v>21</v>
      </c>
      <c r="D19" s="46"/>
    </row>
    <row r="20" ht="22.5" customHeight="1" spans="1:4">
      <c r="A20" s="65" t="s">
        <v>22</v>
      </c>
      <c r="B20" s="67"/>
      <c r="C20" s="65" t="s">
        <v>22</v>
      </c>
      <c r="D20" s="67"/>
    </row>
    <row r="21" ht="22.5" customHeight="1" spans="1:4">
      <c r="A21" s="65" t="s">
        <v>23</v>
      </c>
      <c r="B21" s="67"/>
      <c r="C21" s="65" t="s">
        <v>24</v>
      </c>
      <c r="D21" s="67"/>
    </row>
    <row r="22" ht="22.5" customHeight="1" spans="1:4">
      <c r="A22" s="66" t="s">
        <v>25</v>
      </c>
      <c r="B22" s="67">
        <v>917060.29</v>
      </c>
      <c r="C22" s="68" t="s">
        <v>26</v>
      </c>
      <c r="D22" s="67">
        <v>917060.29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F9"/>
  <sheetViews>
    <sheetView showZeros="0" workbookViewId="0">
      <selection activeCell="A9" sqref="A9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ht="18.75" customHeight="1" spans="1:6">
      <c r="A1" s="1"/>
      <c r="B1" s="1"/>
      <c r="C1" s="1"/>
      <c r="D1" s="1"/>
      <c r="E1" s="1"/>
      <c r="F1" s="40" t="s">
        <v>275</v>
      </c>
    </row>
    <row r="2" ht="37.5" customHeight="1" spans="1:6">
      <c r="A2" s="3" t="s">
        <v>276</v>
      </c>
      <c r="B2" s="3"/>
      <c r="C2" s="3"/>
      <c r="D2" s="3"/>
      <c r="E2" s="3"/>
      <c r="F2" s="3"/>
    </row>
    <row r="3" ht="18.75" customHeight="1" spans="1:6">
      <c r="A3" s="41" t="str">
        <f>"单位名称："&amp;"中国共产主义青年团玉溪市江川区委员会"</f>
        <v>单位名称：中国共产主义青年团玉溪市江川区委员会</v>
      </c>
      <c r="B3" s="41"/>
      <c r="C3" s="41"/>
      <c r="D3" s="42"/>
      <c r="E3" s="42"/>
      <c r="F3" s="43" t="s">
        <v>29</v>
      </c>
    </row>
    <row r="4" ht="18.75" customHeight="1" spans="1:6">
      <c r="A4" s="12" t="s">
        <v>132</v>
      </c>
      <c r="B4" s="12" t="s">
        <v>60</v>
      </c>
      <c r="C4" s="12" t="s">
        <v>61</v>
      </c>
      <c r="D4" s="44" t="s">
        <v>277</v>
      </c>
      <c r="E4" s="44"/>
      <c r="F4" s="44"/>
    </row>
    <row r="5" ht="18.75" customHeight="1" spans="1:6">
      <c r="A5" s="12" t="s">
        <v>60</v>
      </c>
      <c r="B5" s="12" t="s">
        <v>60</v>
      </c>
      <c r="C5" s="12" t="s">
        <v>61</v>
      </c>
      <c r="D5" s="44" t="s">
        <v>34</v>
      </c>
      <c r="E5" s="44" t="s">
        <v>64</v>
      </c>
      <c r="F5" s="44" t="s">
        <v>65</v>
      </c>
    </row>
    <row r="6" ht="18.75" customHeight="1" spans="1:6">
      <c r="A6" s="13" t="s">
        <v>46</v>
      </c>
      <c r="B6" s="13">
        <v>2</v>
      </c>
      <c r="C6" s="13">
        <v>3</v>
      </c>
      <c r="D6" s="13" t="s">
        <v>49</v>
      </c>
      <c r="E6" s="13" t="s">
        <v>50</v>
      </c>
      <c r="F6" s="13" t="s">
        <v>51</v>
      </c>
    </row>
    <row r="7" ht="20.25" customHeight="1" spans="1:6">
      <c r="A7" s="15"/>
      <c r="B7" s="15"/>
      <c r="C7" s="15"/>
      <c r="D7" s="16"/>
      <c r="E7" s="16"/>
      <c r="F7" s="16"/>
    </row>
    <row r="8" ht="20.25" customHeight="1" spans="1:6">
      <c r="A8" s="45" t="s">
        <v>104</v>
      </c>
      <c r="B8" s="45"/>
      <c r="C8" s="45"/>
      <c r="D8" s="46"/>
      <c r="E8" s="46"/>
      <c r="F8" s="46"/>
    </row>
    <row r="9" customHeight="1" spans="1:1">
      <c r="A9" t="s">
        <v>278</v>
      </c>
    </row>
  </sheetData>
  <mergeCells count="7">
    <mergeCell ref="A2:F2"/>
    <mergeCell ref="A3:C3"/>
    <mergeCell ref="D4:F4"/>
    <mergeCell ref="A8:C8"/>
    <mergeCell ref="A4:A5"/>
    <mergeCell ref="B4:B5"/>
    <mergeCell ref="C4:C5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Q10"/>
  <sheetViews>
    <sheetView showZeros="0" workbookViewId="0">
      <selection activeCell="C15" sqref="C15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19" t="s">
        <v>279</v>
      </c>
    </row>
    <row r="2" ht="45" customHeight="1" spans="1:17">
      <c r="A2" s="29" t="s">
        <v>280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8"/>
      <c r="O2" s="38"/>
      <c r="P2" s="38"/>
      <c r="Q2" s="38"/>
    </row>
    <row r="3" ht="20.25" customHeight="1" spans="1:17">
      <c r="A3" s="18" t="str">
        <f>"单位名称："&amp;"中国共产主义青年团玉溪市江川区委员会"</f>
        <v>单位名称：中国共产主义青年团玉溪市江川区委员会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9" t="s">
        <v>29</v>
      </c>
    </row>
    <row r="4" ht="20.25" customHeight="1" spans="1:17">
      <c r="A4" s="21" t="s">
        <v>281</v>
      </c>
      <c r="B4" s="21" t="s">
        <v>282</v>
      </c>
      <c r="C4" s="21" t="s">
        <v>283</v>
      </c>
      <c r="D4" s="21" t="s">
        <v>284</v>
      </c>
      <c r="E4" s="21" t="s">
        <v>285</v>
      </c>
      <c r="F4" s="21" t="s">
        <v>286</v>
      </c>
      <c r="G4" s="21" t="s">
        <v>139</v>
      </c>
      <c r="H4" s="21"/>
      <c r="I4" s="21"/>
      <c r="J4" s="21"/>
      <c r="K4" s="21"/>
      <c r="L4" s="21"/>
      <c r="M4" s="21"/>
      <c r="N4" s="21"/>
      <c r="O4" s="21"/>
      <c r="P4" s="21"/>
      <c r="Q4" s="21"/>
    </row>
    <row r="5" ht="20.25" customHeight="1" spans="1:17">
      <c r="A5" s="21" t="s">
        <v>287</v>
      </c>
      <c r="B5" s="21" t="s">
        <v>282</v>
      </c>
      <c r="C5" s="21" t="s">
        <v>283</v>
      </c>
      <c r="D5" s="21" t="s">
        <v>284</v>
      </c>
      <c r="E5" s="21" t="s">
        <v>285</v>
      </c>
      <c r="F5" s="21" t="s">
        <v>286</v>
      </c>
      <c r="G5" s="21" t="s">
        <v>32</v>
      </c>
      <c r="H5" s="21" t="s">
        <v>35</v>
      </c>
      <c r="I5" s="21" t="s">
        <v>288</v>
      </c>
      <c r="J5" s="21" t="s">
        <v>289</v>
      </c>
      <c r="K5" s="21" t="s">
        <v>38</v>
      </c>
      <c r="L5" s="21" t="s">
        <v>290</v>
      </c>
      <c r="M5" s="21" t="s">
        <v>63</v>
      </c>
      <c r="N5" s="21"/>
      <c r="O5" s="21"/>
      <c r="P5" s="21"/>
      <c r="Q5" s="21"/>
    </row>
    <row r="6" ht="32.4" customHeight="1" spans="1:17">
      <c r="A6" s="21"/>
      <c r="B6" s="21"/>
      <c r="C6" s="21"/>
      <c r="D6" s="21"/>
      <c r="E6" s="21"/>
      <c r="F6" s="21"/>
      <c r="G6" s="21"/>
      <c r="H6" s="21" t="s">
        <v>34</v>
      </c>
      <c r="I6" s="21"/>
      <c r="J6" s="21"/>
      <c r="K6" s="21"/>
      <c r="L6" s="21" t="s">
        <v>34</v>
      </c>
      <c r="M6" s="21" t="s">
        <v>41</v>
      </c>
      <c r="N6" s="21" t="s">
        <v>42</v>
      </c>
      <c r="O6" s="39" t="s">
        <v>43</v>
      </c>
      <c r="P6" s="39" t="s">
        <v>44</v>
      </c>
      <c r="Q6" s="39" t="s">
        <v>45</v>
      </c>
    </row>
    <row r="7" ht="20.25" customHeight="1" spans="1:17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1">
        <v>16</v>
      </c>
      <c r="Q7" s="31">
        <v>17</v>
      </c>
    </row>
    <row r="8" ht="20.25" customHeight="1" spans="1:17">
      <c r="A8" s="35" t="s">
        <v>176</v>
      </c>
      <c r="B8" s="22"/>
      <c r="C8" s="22"/>
      <c r="D8" s="36"/>
      <c r="E8" s="36"/>
      <c r="F8" s="36">
        <v>5000</v>
      </c>
      <c r="G8" s="36">
        <v>5000</v>
      </c>
      <c r="H8" s="36">
        <v>5000</v>
      </c>
      <c r="I8" s="36"/>
      <c r="J8" s="32"/>
      <c r="K8" s="32"/>
      <c r="L8" s="36"/>
      <c r="M8" s="36"/>
      <c r="N8" s="36"/>
      <c r="O8" s="36"/>
      <c r="P8" s="36"/>
      <c r="Q8" s="36"/>
    </row>
    <row r="9" ht="20.25" customHeight="1" spans="1:17">
      <c r="A9" s="22"/>
      <c r="B9" s="22" t="s">
        <v>291</v>
      </c>
      <c r="C9" s="22" t="str">
        <f>"A05029900"&amp;"  "&amp;"其他用具"</f>
        <v>A05029900  其他用具</v>
      </c>
      <c r="D9" s="37" t="s">
        <v>292</v>
      </c>
      <c r="E9" s="23">
        <v>1</v>
      </c>
      <c r="F9" s="36">
        <v>5000</v>
      </c>
      <c r="G9" s="36">
        <v>5000</v>
      </c>
      <c r="H9" s="32">
        <v>5000</v>
      </c>
      <c r="I9" s="32"/>
      <c r="J9" s="32"/>
      <c r="K9" s="32"/>
      <c r="L9" s="36"/>
      <c r="M9" s="36"/>
      <c r="N9" s="36"/>
      <c r="O9" s="36"/>
      <c r="P9" s="36"/>
      <c r="Q9" s="36"/>
    </row>
    <row r="10" ht="20.25" customHeight="1" spans="1:17">
      <c r="A10" s="23" t="s">
        <v>32</v>
      </c>
      <c r="B10" s="23"/>
      <c r="C10" s="23"/>
      <c r="D10" s="37"/>
      <c r="E10" s="37"/>
      <c r="F10" s="36">
        <v>5000</v>
      </c>
      <c r="G10" s="36">
        <v>5000</v>
      </c>
      <c r="H10" s="36">
        <v>5000</v>
      </c>
      <c r="I10" s="36"/>
      <c r="J10" s="36"/>
      <c r="K10" s="36"/>
      <c r="L10" s="36"/>
      <c r="M10" s="36"/>
      <c r="N10" s="36"/>
      <c r="O10" s="36"/>
      <c r="P10" s="36"/>
      <c r="Q10" s="36"/>
    </row>
  </sheetData>
  <mergeCells count="17">
    <mergeCell ref="A1:M1"/>
    <mergeCell ref="A2:Q2"/>
    <mergeCell ref="A3:M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N11"/>
  <sheetViews>
    <sheetView showZeros="0" workbookViewId="0">
      <selection activeCell="A11" sqref="A11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3" width="28.4166666666667" customWidth="1"/>
    <col min="4" max="4" width="16.2833333333333" customWidth="1"/>
    <col min="5" max="9" width="16.4166666666667" customWidth="1"/>
    <col min="10" max="14" width="16.2833333333333" customWidth="1"/>
  </cols>
  <sheetData>
    <row r="1" customHeight="1" spans="1:14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 t="s">
        <v>293</v>
      </c>
    </row>
    <row r="2" ht="45" customHeight="1" spans="1:14">
      <c r="A2" s="29" t="s">
        <v>294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0.25" customHeight="1" spans="1:14">
      <c r="A3" s="18" t="str">
        <f>"单位名称："&amp;"中国共产主义青年团玉溪市江川区委员会"</f>
        <v>单位名称：中国共产主义青年团玉溪市江川区委员会</v>
      </c>
      <c r="B3" s="18"/>
      <c r="C3" s="18"/>
      <c r="D3" s="18"/>
      <c r="E3" s="18"/>
      <c r="F3" s="18"/>
      <c r="G3" s="18"/>
      <c r="H3" s="18"/>
      <c r="I3" s="19"/>
      <c r="J3" s="19"/>
      <c r="K3" s="19"/>
      <c r="L3" s="19"/>
      <c r="M3" s="19"/>
      <c r="N3" s="19" t="s">
        <v>29</v>
      </c>
    </row>
    <row r="4" ht="27.15" customHeight="1" spans="1:14">
      <c r="A4" s="30" t="s">
        <v>281</v>
      </c>
      <c r="B4" s="30" t="s">
        <v>295</v>
      </c>
      <c r="C4" s="30" t="s">
        <v>296</v>
      </c>
      <c r="D4" s="30" t="s">
        <v>139</v>
      </c>
      <c r="E4" s="30"/>
      <c r="F4" s="30"/>
      <c r="G4" s="30"/>
      <c r="H4" s="30"/>
      <c r="I4" s="30"/>
      <c r="J4" s="30"/>
      <c r="K4" s="30"/>
      <c r="L4" s="30"/>
      <c r="M4" s="30"/>
      <c r="N4" s="30"/>
    </row>
    <row r="5" ht="23.4" customHeight="1" spans="1:14">
      <c r="A5" s="30" t="s">
        <v>287</v>
      </c>
      <c r="B5" s="30"/>
      <c r="C5" s="30" t="s">
        <v>297</v>
      </c>
      <c r="D5" s="30" t="s">
        <v>32</v>
      </c>
      <c r="E5" s="30" t="s">
        <v>35</v>
      </c>
      <c r="F5" s="30" t="s">
        <v>288</v>
      </c>
      <c r="G5" s="30" t="s">
        <v>289</v>
      </c>
      <c r="H5" s="30" t="s">
        <v>38</v>
      </c>
      <c r="I5" s="30" t="s">
        <v>290</v>
      </c>
      <c r="J5" s="30"/>
      <c r="K5" s="30"/>
      <c r="L5" s="30"/>
      <c r="M5" s="30"/>
      <c r="N5" s="30"/>
    </row>
    <row r="6" ht="28.65" customHeight="1" spans="1:14">
      <c r="A6" s="30"/>
      <c r="B6" s="30"/>
      <c r="C6" s="30"/>
      <c r="D6" s="30"/>
      <c r="E6" s="30" t="s">
        <v>34</v>
      </c>
      <c r="F6" s="30"/>
      <c r="G6" s="30"/>
      <c r="H6" s="30"/>
      <c r="I6" s="30" t="s">
        <v>34</v>
      </c>
      <c r="J6" s="30" t="s">
        <v>41</v>
      </c>
      <c r="K6" s="30" t="s">
        <v>42</v>
      </c>
      <c r="L6" s="33" t="s">
        <v>43</v>
      </c>
      <c r="M6" s="33" t="s">
        <v>44</v>
      </c>
      <c r="N6" s="33" t="s">
        <v>45</v>
      </c>
    </row>
    <row r="7" ht="20.25" customHeight="1" spans="1:14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</row>
    <row r="8" ht="20.25" customHeight="1" spans="1:14">
      <c r="A8" s="22"/>
      <c r="B8" s="22"/>
      <c r="C8" s="2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ht="20.25" customHeight="1" spans="1:14">
      <c r="A9" s="22"/>
      <c r="B9" s="22"/>
      <c r="C9" s="2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ht="20.25" customHeight="1" spans="1:14">
      <c r="A10" s="23" t="s">
        <v>32</v>
      </c>
      <c r="B10" s="23"/>
      <c r="C10" s="23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customHeight="1" spans="1:1">
      <c r="A11" t="s">
        <v>278</v>
      </c>
    </row>
  </sheetData>
  <mergeCells count="14">
    <mergeCell ref="A1:I1"/>
    <mergeCell ref="A2:N2"/>
    <mergeCell ref="A3:H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K9"/>
  <sheetViews>
    <sheetView showZeros="0" workbookViewId="0">
      <selection activeCell="A9" sqref="A9"/>
    </sheetView>
  </sheetViews>
  <sheetFormatPr defaultColWidth="8.85" defaultRowHeight="15" customHeight="1"/>
  <cols>
    <col min="1" max="1" width="37.1416666666667" customWidth="1"/>
    <col min="2" max="11" width="17.1416666666667" customWidth="1"/>
  </cols>
  <sheetData>
    <row r="1" ht="24.15" customHeight="1" spans="1:11">
      <c r="A1" s="18"/>
      <c r="B1" s="18"/>
      <c r="C1" s="18"/>
      <c r="D1" s="18"/>
      <c r="E1" s="18"/>
      <c r="F1" s="18"/>
      <c r="G1" s="18"/>
      <c r="H1" s="18"/>
      <c r="I1" s="18"/>
      <c r="J1" s="18"/>
      <c r="K1" s="19" t="s">
        <v>298</v>
      </c>
    </row>
    <row r="2" ht="45.15" customHeight="1" spans="1:11">
      <c r="A2" s="24" t="s">
        <v>299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ht="18.75" customHeight="1" spans="1:11">
      <c r="A3" s="18" t="str">
        <f>"单位名称："&amp;"中国共产主义青年团玉溪市江川区委员会"</f>
        <v>单位名称：中国共产主义青年团玉溪市江川区委员会</v>
      </c>
      <c r="B3" s="18"/>
      <c r="C3" s="18"/>
      <c r="D3" s="18"/>
      <c r="E3" s="18"/>
      <c r="F3" s="18"/>
      <c r="G3" s="18"/>
      <c r="H3" s="18"/>
      <c r="I3" s="18"/>
      <c r="J3" s="18"/>
      <c r="K3" s="19" t="s">
        <v>29</v>
      </c>
    </row>
    <row r="4" ht="22.5" customHeight="1" spans="1:11">
      <c r="A4" s="27" t="s">
        <v>300</v>
      </c>
      <c r="B4" s="27" t="s">
        <v>139</v>
      </c>
      <c r="C4" s="27"/>
      <c r="D4" s="27"/>
      <c r="E4" s="27" t="s">
        <v>301</v>
      </c>
      <c r="F4" s="27"/>
      <c r="G4" s="27"/>
      <c r="H4" s="27"/>
      <c r="I4" s="27"/>
      <c r="J4" s="27"/>
      <c r="K4" s="27"/>
    </row>
    <row r="5" ht="22.5" customHeight="1" spans="1:11">
      <c r="A5" s="27"/>
      <c r="B5" s="27" t="s">
        <v>32</v>
      </c>
      <c r="C5" s="27" t="s">
        <v>35</v>
      </c>
      <c r="D5" s="27" t="s">
        <v>288</v>
      </c>
      <c r="E5" s="28" t="s">
        <v>302</v>
      </c>
      <c r="F5" s="28" t="s">
        <v>303</v>
      </c>
      <c r="G5" s="28" t="s">
        <v>304</v>
      </c>
      <c r="H5" s="28" t="s">
        <v>305</v>
      </c>
      <c r="I5" s="28" t="s">
        <v>306</v>
      </c>
      <c r="J5" s="28" t="s">
        <v>307</v>
      </c>
      <c r="K5" s="28" t="s">
        <v>308</v>
      </c>
    </row>
    <row r="6" ht="18.75" customHeight="1" spans="1:11">
      <c r="A6" s="23" t="s">
        <v>46</v>
      </c>
      <c r="B6" s="23" t="s">
        <v>47</v>
      </c>
      <c r="C6" s="23" t="s">
        <v>48</v>
      </c>
      <c r="D6" s="23" t="s">
        <v>49</v>
      </c>
      <c r="E6" s="23" t="s">
        <v>50</v>
      </c>
      <c r="F6" s="23" t="s">
        <v>51</v>
      </c>
      <c r="G6" s="23" t="s">
        <v>52</v>
      </c>
      <c r="H6" s="23" t="s">
        <v>53</v>
      </c>
      <c r="I6" s="23" t="s">
        <v>54</v>
      </c>
      <c r="J6" s="23" t="s">
        <v>71</v>
      </c>
      <c r="K6" s="23" t="s">
        <v>309</v>
      </c>
    </row>
    <row r="7" ht="18.7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18.75" customHeight="1" spans="1:1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customHeight="1" spans="1:1">
      <c r="A9" t="s">
        <v>278</v>
      </c>
    </row>
  </sheetData>
  <mergeCells count="5">
    <mergeCell ref="A2:K2"/>
    <mergeCell ref="A3:C3"/>
    <mergeCell ref="B4:D4"/>
    <mergeCell ref="E4:K4"/>
    <mergeCell ref="A4:A5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J8"/>
  <sheetViews>
    <sheetView showZeros="0" workbookViewId="0">
      <selection activeCell="A8" sqref="A8"/>
    </sheetView>
  </sheetViews>
  <sheetFormatPr defaultColWidth="8.85" defaultRowHeight="15" customHeight="1" outlineLevelRow="7"/>
  <cols>
    <col min="1" max="10" width="28.575" customWidth="1"/>
  </cols>
  <sheetData>
    <row r="1" ht="18.75" customHeight="1" spans="1:10">
      <c r="A1" s="18"/>
      <c r="B1" s="18"/>
      <c r="C1" s="18"/>
      <c r="D1" s="18"/>
      <c r="E1" s="18"/>
      <c r="F1" s="18"/>
      <c r="G1" s="18"/>
      <c r="H1" s="18"/>
      <c r="I1" s="18"/>
      <c r="J1" s="19" t="s">
        <v>310</v>
      </c>
    </row>
    <row r="2" ht="52.05" customHeight="1" spans="1:10">
      <c r="A2" s="24" t="s">
        <v>311</v>
      </c>
      <c r="B2" s="25"/>
      <c r="C2" s="25"/>
      <c r="D2" s="25"/>
      <c r="E2" s="25"/>
      <c r="F2" s="25"/>
      <c r="G2" s="25"/>
      <c r="H2" s="25"/>
      <c r="I2" s="25"/>
      <c r="J2" s="25"/>
    </row>
    <row r="3" ht="21.3" customHeight="1" spans="1:10">
      <c r="A3" s="18" t="str">
        <f>"单位名称："&amp;"中国共产主义青年团玉溪市江川区委员会"</f>
        <v>单位名称：中国共产主义青年团玉溪市江川区委员会</v>
      </c>
      <c r="B3" s="18"/>
      <c r="C3" s="18"/>
      <c r="D3" s="26"/>
      <c r="E3" s="26"/>
      <c r="F3" s="26"/>
      <c r="G3" s="26"/>
      <c r="H3" s="26"/>
      <c r="I3" s="26"/>
      <c r="J3" s="26"/>
    </row>
    <row r="4" ht="27.15" customHeight="1" spans="1:10">
      <c r="A4" s="21" t="s">
        <v>300</v>
      </c>
      <c r="B4" s="21" t="s">
        <v>217</v>
      </c>
      <c r="C4" s="21" t="s">
        <v>218</v>
      </c>
      <c r="D4" s="21" t="s">
        <v>219</v>
      </c>
      <c r="E4" s="21" t="s">
        <v>220</v>
      </c>
      <c r="F4" s="21" t="s">
        <v>221</v>
      </c>
      <c r="G4" s="21" t="s">
        <v>222</v>
      </c>
      <c r="H4" s="21" t="s">
        <v>223</v>
      </c>
      <c r="I4" s="21" t="s">
        <v>224</v>
      </c>
      <c r="J4" s="21" t="s">
        <v>225</v>
      </c>
    </row>
    <row r="5" ht="18.75" customHeight="1" spans="1:10">
      <c r="A5" s="21" t="s">
        <v>46</v>
      </c>
      <c r="B5" s="21" t="s">
        <v>47</v>
      </c>
      <c r="C5" s="21" t="s">
        <v>48</v>
      </c>
      <c r="D5" s="21" t="s">
        <v>49</v>
      </c>
      <c r="E5" s="21" t="s">
        <v>50</v>
      </c>
      <c r="F5" s="21" t="s">
        <v>51</v>
      </c>
      <c r="G5" s="21" t="s">
        <v>52</v>
      </c>
      <c r="H5" s="21" t="s">
        <v>53</v>
      </c>
      <c r="I5" s="21" t="s">
        <v>54</v>
      </c>
      <c r="J5" s="21" t="s">
        <v>71</v>
      </c>
    </row>
    <row r="6" ht="18.75" customHeight="1" spans="1:10">
      <c r="A6" s="22"/>
      <c r="B6" s="22"/>
      <c r="C6" s="22"/>
      <c r="D6" s="22"/>
      <c r="E6" s="22"/>
      <c r="F6" s="22"/>
      <c r="G6" s="22"/>
      <c r="H6" s="22"/>
      <c r="I6" s="22"/>
      <c r="J6" s="22"/>
    </row>
    <row r="7" ht="18.75" customHeight="1" spans="1:10">
      <c r="A7" s="22"/>
      <c r="B7" s="22"/>
      <c r="C7" s="22"/>
      <c r="D7" s="22"/>
      <c r="E7" s="22"/>
      <c r="F7" s="22"/>
      <c r="G7" s="22"/>
      <c r="H7" s="22"/>
      <c r="I7" s="22"/>
      <c r="J7" s="22"/>
    </row>
    <row r="8" customHeight="1" spans="1:1">
      <c r="A8" t="s">
        <v>278</v>
      </c>
    </row>
  </sheetData>
  <mergeCells count="2">
    <mergeCell ref="A2:J2"/>
    <mergeCell ref="A3:C3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H8"/>
  <sheetViews>
    <sheetView showZeros="0" workbookViewId="0">
      <selection activeCell="A8" sqref="A8"/>
    </sheetView>
  </sheetViews>
  <sheetFormatPr defaultColWidth="8.85" defaultRowHeight="15" customHeight="1" outlineLevelRow="7" outlineLevelCol="7"/>
  <cols>
    <col min="1" max="8" width="28.575" customWidth="1"/>
  </cols>
  <sheetData>
    <row r="1" ht="18.75" customHeight="1" spans="1:8">
      <c r="A1" s="18"/>
      <c r="B1" s="18"/>
      <c r="C1" s="18"/>
      <c r="D1" s="18"/>
      <c r="E1" s="18"/>
      <c r="F1" s="18"/>
      <c r="G1" s="18"/>
      <c r="H1" s="19" t="s">
        <v>312</v>
      </c>
    </row>
    <row r="2" ht="41.4" customHeight="1" spans="1:8">
      <c r="A2" s="20" t="s">
        <v>313</v>
      </c>
      <c r="B2" s="20"/>
      <c r="C2" s="20"/>
      <c r="D2" s="20"/>
      <c r="E2" s="20"/>
      <c r="F2" s="20"/>
      <c r="G2" s="20"/>
      <c r="H2" s="20"/>
    </row>
    <row r="3" ht="18.75" customHeight="1" spans="1:8">
      <c r="A3" s="18" t="str">
        <f>"单位名称："&amp;"中国共产主义青年团玉溪市江川区委员会"</f>
        <v>单位名称：中国共产主义青年团玉溪市江川区委员会</v>
      </c>
      <c r="B3" s="18"/>
      <c r="C3" s="18"/>
      <c r="D3" s="18"/>
      <c r="E3" s="18"/>
      <c r="F3" s="18"/>
      <c r="G3" s="18"/>
      <c r="H3" s="18"/>
    </row>
    <row r="4" ht="18.75" customHeight="1" spans="1:8">
      <c r="A4" s="21" t="s">
        <v>132</v>
      </c>
      <c r="B4" s="21" t="s">
        <v>314</v>
      </c>
      <c r="C4" s="21" t="s">
        <v>315</v>
      </c>
      <c r="D4" s="21" t="s">
        <v>316</v>
      </c>
      <c r="E4" s="21" t="s">
        <v>284</v>
      </c>
      <c r="F4" s="21" t="s">
        <v>317</v>
      </c>
      <c r="G4" s="21"/>
      <c r="H4" s="21"/>
    </row>
    <row r="5" ht="18.75" customHeight="1" spans="1:8">
      <c r="A5" s="21"/>
      <c r="B5" s="21"/>
      <c r="C5" s="21"/>
      <c r="D5" s="21"/>
      <c r="E5" s="21"/>
      <c r="F5" s="21" t="s">
        <v>285</v>
      </c>
      <c r="G5" s="21" t="s">
        <v>318</v>
      </c>
      <c r="H5" s="21" t="s">
        <v>319</v>
      </c>
    </row>
    <row r="6" ht="18.75" customHeight="1" spans="1:8">
      <c r="A6" s="21" t="s">
        <v>46</v>
      </c>
      <c r="B6" s="21" t="s">
        <v>47</v>
      </c>
      <c r="C6" s="21" t="s">
        <v>48</v>
      </c>
      <c r="D6" s="21" t="s">
        <v>49</v>
      </c>
      <c r="E6" s="21" t="s">
        <v>50</v>
      </c>
      <c r="F6" s="21" t="s">
        <v>51</v>
      </c>
      <c r="G6" s="21" t="s">
        <v>52</v>
      </c>
      <c r="H6" s="21" t="s">
        <v>53</v>
      </c>
    </row>
    <row r="7" ht="18.75" customHeight="1" spans="1:8">
      <c r="A7" s="22"/>
      <c r="B7" s="22"/>
      <c r="C7" s="22"/>
      <c r="D7" s="22"/>
      <c r="E7" s="23"/>
      <c r="F7" s="23"/>
      <c r="G7" s="16"/>
      <c r="H7" s="16"/>
    </row>
    <row r="8" customHeight="1" spans="1:1">
      <c r="A8" t="s">
        <v>278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K11"/>
  <sheetViews>
    <sheetView showZeros="0" workbookViewId="0">
      <selection activeCell="A11" sqref="A11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ht="18.75" customHeight="1" spans="1:11">
      <c r="A1" s="1"/>
      <c r="B1" s="1"/>
      <c r="C1" s="1"/>
      <c r="D1" s="1"/>
      <c r="E1" s="1"/>
      <c r="F1" s="1"/>
      <c r="G1" s="1"/>
      <c r="H1" s="2"/>
      <c r="I1" s="2"/>
      <c r="J1" s="2"/>
      <c r="K1" s="2" t="s">
        <v>320</v>
      </c>
    </row>
    <row r="2" ht="45" customHeight="1" spans="1:11">
      <c r="A2" s="3" t="s">
        <v>321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.75" customHeight="1" spans="1:11">
      <c r="A3" s="4" t="str">
        <f>"单位名称："&amp;"中国共产主义青年团玉溪市江川区委员会"</f>
        <v>单位名称：中国共产主义青年团玉溪市江川区委员会</v>
      </c>
      <c r="B3" s="4"/>
      <c r="C3" s="4"/>
      <c r="D3" s="4"/>
      <c r="E3" s="4"/>
      <c r="F3" s="4"/>
      <c r="G3" s="4"/>
      <c r="H3" s="5"/>
      <c r="I3" s="5"/>
      <c r="J3" s="5"/>
      <c r="K3" s="5" t="s">
        <v>29</v>
      </c>
    </row>
    <row r="4" ht="18.75" customHeight="1" spans="1:11">
      <c r="A4" s="12" t="s">
        <v>201</v>
      </c>
      <c r="B4" s="12" t="s">
        <v>134</v>
      </c>
      <c r="C4" s="12" t="s">
        <v>202</v>
      </c>
      <c r="D4" s="12" t="s">
        <v>135</v>
      </c>
      <c r="E4" s="12" t="s">
        <v>136</v>
      </c>
      <c r="F4" s="12" t="s">
        <v>203</v>
      </c>
      <c r="G4" s="12" t="s">
        <v>138</v>
      </c>
      <c r="H4" s="12" t="s">
        <v>32</v>
      </c>
      <c r="I4" s="12" t="s">
        <v>322</v>
      </c>
      <c r="J4" s="12"/>
      <c r="K4" s="12"/>
    </row>
    <row r="5" ht="18.75" customHeight="1" spans="1:11">
      <c r="A5" s="12"/>
      <c r="B5" s="12"/>
      <c r="C5" s="12"/>
      <c r="D5" s="12"/>
      <c r="E5" s="12"/>
      <c r="F5" s="12"/>
      <c r="G5" s="12"/>
      <c r="H5" s="12"/>
      <c r="I5" s="12" t="s">
        <v>35</v>
      </c>
      <c r="J5" s="12" t="s">
        <v>36</v>
      </c>
      <c r="K5" s="12" t="s">
        <v>37</v>
      </c>
    </row>
    <row r="6" ht="22.65" customHeight="1" spans="1:1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ht="18.75" customHeight="1" spans="1:11">
      <c r="A7" s="13" t="s">
        <v>46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</row>
    <row r="8" ht="20.25" customHeight="1" spans="1:11">
      <c r="A8" s="14"/>
      <c r="B8" s="15"/>
      <c r="C8" s="14"/>
      <c r="D8" s="14"/>
      <c r="E8" s="14"/>
      <c r="F8" s="14"/>
      <c r="G8" s="14"/>
      <c r="H8" s="16"/>
      <c r="I8" s="16"/>
      <c r="J8" s="16"/>
      <c r="K8" s="16"/>
    </row>
    <row r="9" ht="20.25" customHeight="1" spans="1:11">
      <c r="A9" s="14"/>
      <c r="B9" s="15"/>
      <c r="C9" s="14"/>
      <c r="D9" s="14"/>
      <c r="E9" s="14"/>
      <c r="F9" s="14"/>
      <c r="G9" s="14"/>
      <c r="H9" s="16"/>
      <c r="I9" s="16"/>
      <c r="J9" s="16"/>
      <c r="K9" s="16"/>
    </row>
    <row r="10" ht="20.25" customHeight="1" spans="1:11">
      <c r="A10" s="17" t="s">
        <v>32</v>
      </c>
      <c r="B10" s="17"/>
      <c r="C10" s="17"/>
      <c r="D10" s="17"/>
      <c r="E10" s="17"/>
      <c r="F10" s="17"/>
      <c r="G10" s="17"/>
      <c r="H10" s="16"/>
      <c r="I10" s="16"/>
      <c r="J10" s="16"/>
      <c r="K10" s="16"/>
    </row>
    <row r="11" customHeight="1" spans="1:1">
      <c r="A11" t="s">
        <v>278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G10"/>
  <sheetViews>
    <sheetView showZeros="0" workbookViewId="0">
      <selection activeCell="A1" sqref="A1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ht="18.75" customHeight="1" spans="1:7">
      <c r="A1" s="1"/>
      <c r="B1" s="1"/>
      <c r="C1" s="1"/>
      <c r="D1" s="1"/>
      <c r="E1" s="2"/>
      <c r="F1" s="2"/>
      <c r="G1" s="2" t="s">
        <v>323</v>
      </c>
    </row>
    <row r="2" ht="45" customHeight="1" spans="1:7">
      <c r="A2" s="3" t="s">
        <v>324</v>
      </c>
      <c r="B2" s="3"/>
      <c r="C2" s="3"/>
      <c r="D2" s="3"/>
      <c r="E2" s="3"/>
      <c r="F2" s="3"/>
      <c r="G2" s="3"/>
    </row>
    <row r="3" ht="24.15" customHeight="1" spans="1:7">
      <c r="A3" s="4" t="str">
        <f>"单位名称："&amp;"中国共产主义青年团玉溪市江川区委员会"</f>
        <v>单位名称：中国共产主义青年团玉溪市江川区委员会</v>
      </c>
      <c r="B3" s="4"/>
      <c r="C3" s="4"/>
      <c r="D3" s="4"/>
      <c r="E3" s="5"/>
      <c r="F3" s="5"/>
      <c r="G3" s="5" t="s">
        <v>29</v>
      </c>
    </row>
    <row r="4" ht="18.75" customHeight="1" spans="1:7">
      <c r="A4" s="6" t="s">
        <v>202</v>
      </c>
      <c r="B4" s="6" t="s">
        <v>201</v>
      </c>
      <c r="C4" s="6" t="s">
        <v>134</v>
      </c>
      <c r="D4" s="6" t="s">
        <v>325</v>
      </c>
      <c r="E4" s="6" t="s">
        <v>35</v>
      </c>
      <c r="F4" s="6"/>
      <c r="G4" s="6"/>
    </row>
    <row r="5" ht="18.75" customHeight="1" spans="1:7">
      <c r="A5" s="6"/>
      <c r="B5" s="6"/>
      <c r="C5" s="6"/>
      <c r="D5" s="6"/>
      <c r="E5" s="6">
        <v>2025</v>
      </c>
      <c r="F5" s="6">
        <v>2026</v>
      </c>
      <c r="G5" s="6">
        <v>2027</v>
      </c>
    </row>
    <row r="6" ht="22.65" customHeight="1" spans="1:7">
      <c r="A6" s="6"/>
      <c r="B6" s="6"/>
      <c r="C6" s="6"/>
      <c r="D6" s="6"/>
      <c r="E6" s="6"/>
      <c r="F6" s="6"/>
      <c r="G6" s="6"/>
    </row>
    <row r="7" ht="18.75" customHeight="1" spans="1:7">
      <c r="A7" s="7" t="s">
        <v>46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</row>
    <row r="8" ht="20.25" customHeight="1" spans="1:7">
      <c r="A8" s="8" t="s">
        <v>56</v>
      </c>
      <c r="B8" s="8" t="s">
        <v>207</v>
      </c>
      <c r="C8" s="9" t="s">
        <v>206</v>
      </c>
      <c r="D8" s="8" t="s">
        <v>326</v>
      </c>
      <c r="E8" s="10">
        <v>50000</v>
      </c>
      <c r="F8" s="10"/>
      <c r="G8" s="10"/>
    </row>
    <row r="9" ht="20.25" customHeight="1" spans="1:7">
      <c r="A9" s="8" t="s">
        <v>56</v>
      </c>
      <c r="B9" s="8" t="s">
        <v>210</v>
      </c>
      <c r="C9" s="9" t="s">
        <v>209</v>
      </c>
      <c r="D9" s="8" t="s">
        <v>326</v>
      </c>
      <c r="E9" s="10">
        <v>131500</v>
      </c>
      <c r="F9" s="10"/>
      <c r="G9" s="10"/>
    </row>
    <row r="10" ht="20.25" customHeight="1" spans="1:7">
      <c r="A10" s="11" t="s">
        <v>32</v>
      </c>
      <c r="B10" s="11"/>
      <c r="C10" s="11"/>
      <c r="D10" s="11"/>
      <c r="E10" s="10">
        <v>181500</v>
      </c>
      <c r="F10" s="10"/>
      <c r="G10" s="10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S10"/>
  <sheetViews>
    <sheetView showZeros="0" workbookViewId="0">
      <selection activeCell="A1" sqref="A1"/>
    </sheetView>
  </sheetViews>
  <sheetFormatPr defaultColWidth="8.85" defaultRowHeight="15" customHeight="1"/>
  <cols>
    <col min="1" max="1" width="25.275" customWidth="1"/>
    <col min="2" max="2" width="29.9833333333333" customWidth="1"/>
    <col min="3" max="19" width="17.1416666666667" customWidth="1"/>
  </cols>
  <sheetData>
    <row r="1" ht="18.75" customHeight="1" spans="1:19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 t="s">
        <v>27</v>
      </c>
    </row>
    <row r="2" ht="37.5" customHeight="1" spans="1:19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8.75" customHeight="1" spans="1:19">
      <c r="A3" s="4" t="str">
        <f>"单位名称："&amp;"中国共产主义青年团玉溪市江川区委员会"</f>
        <v>单位名称：中国共产主义青年团玉溪市江川区委员会</v>
      </c>
      <c r="B3" s="4"/>
      <c r="C3" s="4"/>
      <c r="D3" s="4"/>
      <c r="E3" s="51"/>
      <c r="F3" s="51"/>
      <c r="G3" s="51"/>
      <c r="H3" s="51"/>
      <c r="I3" s="5"/>
      <c r="J3" s="5"/>
      <c r="K3" s="5"/>
      <c r="L3" s="5"/>
      <c r="M3" s="5"/>
      <c r="N3" s="5"/>
      <c r="O3" s="5"/>
      <c r="P3" s="5"/>
      <c r="Q3" s="5"/>
      <c r="R3" s="5"/>
      <c r="S3" s="5" t="s">
        <v>29</v>
      </c>
    </row>
    <row r="4" ht="18.75" customHeight="1" spans="1:19">
      <c r="A4" s="12" t="s">
        <v>30</v>
      </c>
      <c r="B4" s="69" t="s">
        <v>31</v>
      </c>
      <c r="C4" s="69" t="s">
        <v>32</v>
      </c>
      <c r="D4" s="69" t="s">
        <v>33</v>
      </c>
      <c r="E4" s="69"/>
      <c r="F4" s="69"/>
      <c r="G4" s="69"/>
      <c r="H4" s="69"/>
      <c r="I4" s="69"/>
      <c r="J4" s="72"/>
      <c r="K4" s="72"/>
      <c r="L4" s="72"/>
      <c r="M4" s="72"/>
      <c r="N4" s="72"/>
      <c r="O4" s="69" t="s">
        <v>20</v>
      </c>
      <c r="P4" s="69"/>
      <c r="Q4" s="69"/>
      <c r="R4" s="69"/>
      <c r="S4" s="69"/>
    </row>
    <row r="5" ht="18.75" customHeight="1" spans="1:19">
      <c r="A5" s="12"/>
      <c r="B5" s="69"/>
      <c r="C5" s="69"/>
      <c r="D5" s="70" t="s">
        <v>34</v>
      </c>
      <c r="E5" s="70" t="s">
        <v>35</v>
      </c>
      <c r="F5" s="70" t="s">
        <v>36</v>
      </c>
      <c r="G5" s="70" t="s">
        <v>37</v>
      </c>
      <c r="H5" s="70" t="s">
        <v>38</v>
      </c>
      <c r="I5" s="73" t="s">
        <v>39</v>
      </c>
      <c r="J5" s="74"/>
      <c r="K5" s="74"/>
      <c r="L5" s="74"/>
      <c r="M5" s="74"/>
      <c r="N5" s="74"/>
      <c r="O5" s="73" t="s">
        <v>34</v>
      </c>
      <c r="P5" s="73" t="s">
        <v>35</v>
      </c>
      <c r="Q5" s="73" t="s">
        <v>36</v>
      </c>
      <c r="R5" s="73" t="s">
        <v>37</v>
      </c>
      <c r="S5" s="70" t="s">
        <v>40</v>
      </c>
    </row>
    <row r="6" ht="18.75" customHeight="1" spans="1:19">
      <c r="A6" s="12"/>
      <c r="B6" s="69"/>
      <c r="C6" s="69"/>
      <c r="D6" s="70"/>
      <c r="E6" s="70"/>
      <c r="F6" s="70"/>
      <c r="G6" s="70"/>
      <c r="H6" s="70"/>
      <c r="I6" s="73" t="s">
        <v>34</v>
      </c>
      <c r="J6" s="73" t="s">
        <v>41</v>
      </c>
      <c r="K6" s="73" t="s">
        <v>42</v>
      </c>
      <c r="L6" s="73" t="s">
        <v>43</v>
      </c>
      <c r="M6" s="73" t="s">
        <v>44</v>
      </c>
      <c r="N6" s="73" t="s">
        <v>45</v>
      </c>
      <c r="O6" s="73"/>
      <c r="P6" s="73"/>
      <c r="Q6" s="73"/>
      <c r="R6" s="73"/>
      <c r="S6" s="70"/>
    </row>
    <row r="7" ht="18.75" customHeight="1" spans="1:19">
      <c r="A7" s="71" t="s">
        <v>46</v>
      </c>
      <c r="B7" s="13" t="s">
        <v>47</v>
      </c>
      <c r="C7" s="13" t="s">
        <v>48</v>
      </c>
      <c r="D7" s="13" t="s">
        <v>49</v>
      </c>
      <c r="E7" s="71" t="s">
        <v>50</v>
      </c>
      <c r="F7" s="13" t="s">
        <v>51</v>
      </c>
      <c r="G7" s="13" t="s">
        <v>52</v>
      </c>
      <c r="H7" s="71" t="s">
        <v>53</v>
      </c>
      <c r="I7" s="13" t="s">
        <v>54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  <c r="O7" s="13">
        <v>15</v>
      </c>
      <c r="P7" s="13">
        <v>16</v>
      </c>
      <c r="Q7" s="13">
        <v>17</v>
      </c>
      <c r="R7" s="13">
        <v>18</v>
      </c>
      <c r="S7" s="13">
        <v>19</v>
      </c>
    </row>
    <row r="8" ht="20.25" customHeight="1" spans="1:19">
      <c r="A8" s="15" t="s">
        <v>55</v>
      </c>
      <c r="B8" s="15" t="s">
        <v>56</v>
      </c>
      <c r="C8" s="16">
        <v>917060.29</v>
      </c>
      <c r="D8" s="16">
        <v>917060.29</v>
      </c>
      <c r="E8" s="16">
        <v>917060.29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ht="20.25" customHeight="1" spans="1:19">
      <c r="A9" s="62" t="s">
        <v>57</v>
      </c>
      <c r="B9" s="62" t="s">
        <v>56</v>
      </c>
      <c r="C9" s="16">
        <v>917060.29</v>
      </c>
      <c r="D9" s="16">
        <v>917060.29</v>
      </c>
      <c r="E9" s="16">
        <v>917060.29</v>
      </c>
      <c r="F9" s="16"/>
      <c r="G9" s="16"/>
      <c r="H9" s="16"/>
      <c r="I9" s="16"/>
      <c r="J9" s="16"/>
      <c r="K9" s="16"/>
      <c r="L9" s="16"/>
      <c r="M9" s="16"/>
      <c r="N9" s="16"/>
      <c r="O9" s="22"/>
      <c r="P9" s="22"/>
      <c r="Q9" s="22"/>
      <c r="R9" s="22"/>
      <c r="S9" s="22"/>
    </row>
    <row r="10" ht="20.25" customHeight="1" spans="1:19">
      <c r="A10" s="45" t="s">
        <v>32</v>
      </c>
      <c r="B10" s="45"/>
      <c r="C10" s="16">
        <v>917060.29</v>
      </c>
      <c r="D10" s="16">
        <v>917060.29</v>
      </c>
      <c r="E10" s="16">
        <v>917060.29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</sheetData>
  <mergeCells count="19">
    <mergeCell ref="A2:S2"/>
    <mergeCell ref="A3:D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O23"/>
  <sheetViews>
    <sheetView showZeros="0" workbookViewId="0">
      <selection activeCell="A1" sqref="A1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ht="18.75" customHeight="1" spans="1:1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 t="s">
        <v>58</v>
      </c>
    </row>
    <row r="2" ht="37.5" customHeight="1" spans="1:15">
      <c r="A2" s="3" t="s">
        <v>59</v>
      </c>
      <c r="B2" s="3"/>
      <c r="C2" s="3"/>
      <c r="D2" s="3"/>
      <c r="E2" s="3"/>
      <c r="F2" s="3"/>
      <c r="G2" s="3"/>
      <c r="H2" s="3"/>
      <c r="I2" s="3"/>
      <c r="J2" s="3"/>
      <c r="K2" s="50"/>
      <c r="L2" s="50"/>
      <c r="M2" s="50"/>
      <c r="N2" s="50"/>
      <c r="O2" s="50"/>
    </row>
    <row r="3" ht="18.75" customHeight="1" spans="1:15">
      <c r="A3" s="41" t="str">
        <f>"单位名称："&amp;"中国共产主义青年团玉溪市江川区委员会"</f>
        <v>单位名称：中国共产主义青年团玉溪市江川区委员会</v>
      </c>
      <c r="B3" s="41"/>
      <c r="C3" s="41"/>
      <c r="D3" s="41"/>
      <c r="E3" s="41"/>
      <c r="F3" s="41"/>
      <c r="G3" s="41"/>
      <c r="H3" s="41"/>
      <c r="I3" s="41"/>
      <c r="J3" s="2"/>
      <c r="K3" s="2"/>
      <c r="L3" s="2"/>
      <c r="M3" s="2"/>
      <c r="N3" s="2"/>
      <c r="O3" s="2" t="s">
        <v>29</v>
      </c>
    </row>
    <row r="4" ht="18.75" customHeight="1" spans="1:15">
      <c r="A4" s="12" t="s">
        <v>60</v>
      </c>
      <c r="B4" s="12" t="s">
        <v>61</v>
      </c>
      <c r="C4" s="44" t="s">
        <v>32</v>
      </c>
      <c r="D4" s="44" t="s">
        <v>35</v>
      </c>
      <c r="E4" s="44"/>
      <c r="F4" s="44"/>
      <c r="G4" s="12" t="s">
        <v>36</v>
      </c>
      <c r="H4" s="44" t="s">
        <v>37</v>
      </c>
      <c r="I4" s="12" t="s">
        <v>62</v>
      </c>
      <c r="J4" s="44" t="s">
        <v>63</v>
      </c>
      <c r="K4" s="44"/>
      <c r="L4" s="44"/>
      <c r="M4" s="44"/>
      <c r="N4" s="44"/>
      <c r="O4" s="44"/>
    </row>
    <row r="5" ht="18.75" customHeight="1" spans="1:15">
      <c r="A5" s="12"/>
      <c r="B5" s="12"/>
      <c r="C5" s="44"/>
      <c r="D5" s="44" t="s">
        <v>34</v>
      </c>
      <c r="E5" s="44" t="s">
        <v>64</v>
      </c>
      <c r="F5" s="44" t="s">
        <v>65</v>
      </c>
      <c r="G5" s="12"/>
      <c r="H5" s="44"/>
      <c r="I5" s="12"/>
      <c r="J5" s="44" t="s">
        <v>34</v>
      </c>
      <c r="K5" s="44" t="s">
        <v>66</v>
      </c>
      <c r="L5" s="13" t="s">
        <v>67</v>
      </c>
      <c r="M5" s="13" t="s">
        <v>68</v>
      </c>
      <c r="N5" s="13" t="s">
        <v>69</v>
      </c>
      <c r="O5" s="13" t="s">
        <v>70</v>
      </c>
    </row>
    <row r="6" ht="18.75" customHeight="1" spans="1:15">
      <c r="A6" s="13" t="s">
        <v>46</v>
      </c>
      <c r="B6" s="13" t="s">
        <v>47</v>
      </c>
      <c r="C6" s="13" t="s">
        <v>48</v>
      </c>
      <c r="D6" s="13" t="s">
        <v>49</v>
      </c>
      <c r="E6" s="13" t="s">
        <v>50</v>
      </c>
      <c r="F6" s="13" t="s">
        <v>51</v>
      </c>
      <c r="G6" s="13" t="s">
        <v>52</v>
      </c>
      <c r="H6" s="13" t="s">
        <v>53</v>
      </c>
      <c r="I6" s="13" t="s">
        <v>54</v>
      </c>
      <c r="J6" s="13" t="s">
        <v>71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</row>
    <row r="7" ht="20.25" customHeight="1" spans="1:15">
      <c r="A7" s="15" t="s">
        <v>72</v>
      </c>
      <c r="B7" s="15" t="s">
        <v>73</v>
      </c>
      <c r="C7" s="16">
        <v>727494.96</v>
      </c>
      <c r="D7" s="16">
        <v>727494.96</v>
      </c>
      <c r="E7" s="16">
        <v>545994.96</v>
      </c>
      <c r="F7" s="16">
        <v>181500</v>
      </c>
      <c r="G7" s="16"/>
      <c r="H7" s="16"/>
      <c r="I7" s="16"/>
      <c r="J7" s="16"/>
      <c r="K7" s="16"/>
      <c r="L7" s="16"/>
      <c r="M7" s="16"/>
      <c r="N7" s="16"/>
      <c r="O7" s="16"/>
    </row>
    <row r="8" ht="20.25" customHeight="1" spans="1:15">
      <c r="A8" s="62" t="s">
        <v>74</v>
      </c>
      <c r="B8" s="62" t="s">
        <v>75</v>
      </c>
      <c r="C8" s="16">
        <v>727494.96</v>
      </c>
      <c r="D8" s="16">
        <v>727494.96</v>
      </c>
      <c r="E8" s="16">
        <v>545994.96</v>
      </c>
      <c r="F8" s="16">
        <v>181500</v>
      </c>
      <c r="G8" s="16"/>
      <c r="H8" s="16"/>
      <c r="I8" s="16"/>
      <c r="J8" s="16"/>
      <c r="K8" s="16"/>
      <c r="L8" s="16"/>
      <c r="M8" s="16"/>
      <c r="N8" s="16"/>
      <c r="O8" s="16"/>
    </row>
    <row r="9" ht="20.25" customHeight="1" spans="1:15">
      <c r="A9" s="63" t="s">
        <v>76</v>
      </c>
      <c r="B9" s="63" t="s">
        <v>77</v>
      </c>
      <c r="C9" s="16">
        <v>545994.96</v>
      </c>
      <c r="D9" s="16">
        <v>545994.96</v>
      </c>
      <c r="E9" s="16">
        <v>545994.96</v>
      </c>
      <c r="F9" s="16"/>
      <c r="G9" s="16"/>
      <c r="H9" s="16"/>
      <c r="I9" s="16"/>
      <c r="J9" s="16"/>
      <c r="K9" s="16"/>
      <c r="L9" s="16"/>
      <c r="M9" s="16"/>
      <c r="N9" s="16"/>
      <c r="O9" s="16"/>
    </row>
    <row r="10" ht="20.25" customHeight="1" spans="1:15">
      <c r="A10" s="63" t="s">
        <v>78</v>
      </c>
      <c r="B10" s="63" t="s">
        <v>79</v>
      </c>
      <c r="C10" s="16">
        <v>131500</v>
      </c>
      <c r="D10" s="16">
        <v>131500</v>
      </c>
      <c r="E10" s="16"/>
      <c r="F10" s="16">
        <v>131500</v>
      </c>
      <c r="G10" s="16"/>
      <c r="H10" s="16"/>
      <c r="I10" s="16"/>
      <c r="J10" s="16"/>
      <c r="K10" s="16"/>
      <c r="L10" s="16"/>
      <c r="M10" s="16"/>
      <c r="N10" s="16"/>
      <c r="O10" s="16"/>
    </row>
    <row r="11" ht="20.25" customHeight="1" spans="1:15">
      <c r="A11" s="63" t="s">
        <v>80</v>
      </c>
      <c r="B11" s="63" t="s">
        <v>81</v>
      </c>
      <c r="C11" s="16">
        <v>50000</v>
      </c>
      <c r="D11" s="16">
        <v>50000</v>
      </c>
      <c r="E11" s="16"/>
      <c r="F11" s="16">
        <v>50000</v>
      </c>
      <c r="G11" s="16"/>
      <c r="H11" s="16"/>
      <c r="I11" s="16"/>
      <c r="J11" s="16"/>
      <c r="K11" s="16"/>
      <c r="L11" s="16"/>
      <c r="M11" s="16"/>
      <c r="N11" s="16"/>
      <c r="O11" s="16"/>
    </row>
    <row r="12" ht="20.25" customHeight="1" spans="1:15">
      <c r="A12" s="15" t="s">
        <v>82</v>
      </c>
      <c r="B12" s="15" t="s">
        <v>83</v>
      </c>
      <c r="C12" s="16">
        <v>69461.6</v>
      </c>
      <c r="D12" s="16">
        <v>69461.6</v>
      </c>
      <c r="E12" s="16">
        <v>69461.6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ht="20.25" customHeight="1" spans="1:15">
      <c r="A13" s="62" t="s">
        <v>84</v>
      </c>
      <c r="B13" s="62" t="s">
        <v>85</v>
      </c>
      <c r="C13" s="16">
        <v>69461.6</v>
      </c>
      <c r="D13" s="16">
        <v>69461.6</v>
      </c>
      <c r="E13" s="16">
        <v>69461.6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ht="20.25" customHeight="1" spans="1:15">
      <c r="A14" s="63" t="s">
        <v>86</v>
      </c>
      <c r="B14" s="63" t="s">
        <v>87</v>
      </c>
      <c r="C14" s="16">
        <v>69461.6</v>
      </c>
      <c r="D14" s="16">
        <v>69461.6</v>
      </c>
      <c r="E14" s="16">
        <v>69461.6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ht="20.25" customHeight="1" spans="1:15">
      <c r="A15" s="15" t="s">
        <v>88</v>
      </c>
      <c r="B15" s="15" t="s">
        <v>89</v>
      </c>
      <c r="C15" s="16">
        <v>56503.73</v>
      </c>
      <c r="D15" s="16">
        <v>56503.73</v>
      </c>
      <c r="E15" s="16">
        <v>56503.73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ht="20.25" customHeight="1" spans="1:15">
      <c r="A16" s="62" t="s">
        <v>90</v>
      </c>
      <c r="B16" s="62" t="s">
        <v>91</v>
      </c>
      <c r="C16" s="16">
        <v>56503.73</v>
      </c>
      <c r="D16" s="16">
        <v>56503.73</v>
      </c>
      <c r="E16" s="16">
        <v>56503.73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ht="20.25" customHeight="1" spans="1:15">
      <c r="A17" s="63" t="s">
        <v>92</v>
      </c>
      <c r="B17" s="63" t="s">
        <v>93</v>
      </c>
      <c r="C17" s="16">
        <v>36033.21</v>
      </c>
      <c r="D17" s="16">
        <v>36033.21</v>
      </c>
      <c r="E17" s="16">
        <v>36033.21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ht="20.25" customHeight="1" spans="1:15">
      <c r="A18" s="63" t="s">
        <v>94</v>
      </c>
      <c r="B18" s="63" t="s">
        <v>95</v>
      </c>
      <c r="C18" s="16">
        <v>17408.81</v>
      </c>
      <c r="D18" s="16">
        <v>17408.81</v>
      </c>
      <c r="E18" s="16">
        <v>17408.81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ht="20.25" customHeight="1" spans="1:15">
      <c r="A19" s="63" t="s">
        <v>96</v>
      </c>
      <c r="B19" s="63" t="s">
        <v>97</v>
      </c>
      <c r="C19" s="16">
        <v>3061.71</v>
      </c>
      <c r="D19" s="16">
        <v>3061.71</v>
      </c>
      <c r="E19" s="16">
        <v>3061.71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ht="20.25" customHeight="1" spans="1:15">
      <c r="A20" s="15" t="s">
        <v>98</v>
      </c>
      <c r="B20" s="15" t="s">
        <v>99</v>
      </c>
      <c r="C20" s="16">
        <v>63600</v>
      </c>
      <c r="D20" s="16">
        <v>63600</v>
      </c>
      <c r="E20" s="16">
        <v>63600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ht="20.25" customHeight="1" spans="1:15">
      <c r="A21" s="62" t="s">
        <v>100</v>
      </c>
      <c r="B21" s="62" t="s">
        <v>101</v>
      </c>
      <c r="C21" s="16">
        <v>63600</v>
      </c>
      <c r="D21" s="16">
        <v>63600</v>
      </c>
      <c r="E21" s="16">
        <v>63600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ht="20.25" customHeight="1" spans="1:15">
      <c r="A22" s="63" t="s">
        <v>102</v>
      </c>
      <c r="B22" s="63" t="s">
        <v>103</v>
      </c>
      <c r="C22" s="16">
        <v>63600</v>
      </c>
      <c r="D22" s="16">
        <v>63600</v>
      </c>
      <c r="E22" s="16">
        <v>63600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ht="20.25" customHeight="1" spans="1:15">
      <c r="A23" s="45" t="s">
        <v>104</v>
      </c>
      <c r="B23" s="45"/>
      <c r="C23" s="16">
        <v>917060.29</v>
      </c>
      <c r="D23" s="16">
        <v>917060.29</v>
      </c>
      <c r="E23" s="16">
        <v>735560.29</v>
      </c>
      <c r="F23" s="16">
        <v>181500</v>
      </c>
      <c r="G23" s="16"/>
      <c r="H23" s="16"/>
      <c r="I23" s="16"/>
      <c r="J23" s="16"/>
      <c r="K23" s="16"/>
      <c r="L23" s="16"/>
      <c r="M23" s="16"/>
      <c r="N23" s="16"/>
      <c r="O23" s="16"/>
    </row>
  </sheetData>
  <mergeCells count="11">
    <mergeCell ref="A2:O2"/>
    <mergeCell ref="A3:I3"/>
    <mergeCell ref="D4:F4"/>
    <mergeCell ref="J4:O4"/>
    <mergeCell ref="A23:B23"/>
    <mergeCell ref="A4:A5"/>
    <mergeCell ref="B4:B5"/>
    <mergeCell ref="C4:C5"/>
    <mergeCell ref="G4:G5"/>
    <mergeCell ref="H4:H5"/>
    <mergeCell ref="I4:I5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D16"/>
  <sheetViews>
    <sheetView showZeros="0" workbookViewId="0">
      <selection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1"/>
      <c r="B1" s="1"/>
      <c r="C1" s="1"/>
      <c r="D1" s="5" t="s">
        <v>105</v>
      </c>
    </row>
    <row r="2" ht="45" customHeight="1" spans="1:4">
      <c r="A2" s="3" t="s">
        <v>106</v>
      </c>
      <c r="B2" s="3"/>
      <c r="C2" s="3"/>
      <c r="D2" s="3"/>
    </row>
    <row r="3" ht="18.75" customHeight="1" spans="1:4">
      <c r="A3" s="4" t="str">
        <f>"单位名称："&amp;"中国共产主义青年团玉溪市江川区委员会"</f>
        <v>单位名称：中国共产主义青年团玉溪市江川区委员会</v>
      </c>
      <c r="B3" s="4"/>
      <c r="C3" s="64"/>
      <c r="D3" s="5" t="s">
        <v>2</v>
      </c>
    </row>
    <row r="4" ht="22.5" customHeight="1" spans="1:4">
      <c r="A4" s="7" t="s">
        <v>3</v>
      </c>
      <c r="B4" s="7"/>
      <c r="C4" s="7" t="s">
        <v>4</v>
      </c>
      <c r="D4" s="7"/>
    </row>
    <row r="5" ht="18.75" customHeight="1" spans="1:4">
      <c r="A5" s="7" t="s">
        <v>5</v>
      </c>
      <c r="B5" s="7" t="s">
        <v>6</v>
      </c>
      <c r="C5" s="7" t="s">
        <v>107</v>
      </c>
      <c r="D5" s="7" t="s">
        <v>6</v>
      </c>
    </row>
    <row r="6" ht="18.75" customHeight="1" spans="1:4">
      <c r="A6" s="7"/>
      <c r="B6" s="7"/>
      <c r="C6" s="7"/>
      <c r="D6" s="7"/>
    </row>
    <row r="7" ht="22.5" customHeight="1" spans="1:4">
      <c r="A7" s="14" t="s">
        <v>108</v>
      </c>
      <c r="B7" s="16">
        <v>917060.29</v>
      </c>
      <c r="C7" s="14" t="s">
        <v>109</v>
      </c>
      <c r="D7" s="16">
        <v>917060.29</v>
      </c>
    </row>
    <row r="8" ht="22.5" customHeight="1" spans="1:4">
      <c r="A8" s="14" t="s">
        <v>110</v>
      </c>
      <c r="B8" s="16">
        <v>917060.29</v>
      </c>
      <c r="C8" s="14" t="str">
        <f>"（"&amp;"一"&amp;"）"&amp;"一般公共服务支出"</f>
        <v>（一）一般公共服务支出</v>
      </c>
      <c r="D8" s="16">
        <v>727494.96</v>
      </c>
    </row>
    <row r="9" ht="22.5" customHeight="1" spans="1:4">
      <c r="A9" s="14" t="s">
        <v>111</v>
      </c>
      <c r="B9" s="16"/>
      <c r="C9" s="14" t="str">
        <f>"（"&amp;"二"&amp;"）"&amp;"社会保障和就业支出"</f>
        <v>（二）社会保障和就业支出</v>
      </c>
      <c r="D9" s="16">
        <v>69461.6</v>
      </c>
    </row>
    <row r="10" ht="22.5" customHeight="1" spans="1:4">
      <c r="A10" s="14" t="s">
        <v>112</v>
      </c>
      <c r="B10" s="16"/>
      <c r="C10" s="14" t="str">
        <f>"（"&amp;"三"&amp;"）"&amp;"卫生健康支出"</f>
        <v>（三）卫生健康支出</v>
      </c>
      <c r="D10" s="16">
        <v>56503.73</v>
      </c>
    </row>
    <row r="11" ht="22.5" customHeight="1" spans="1:4">
      <c r="A11" s="14" t="s">
        <v>113</v>
      </c>
      <c r="B11" s="16"/>
      <c r="C11" s="14" t="str">
        <f>"（"&amp;"四"&amp;"）"&amp;"住房保障支出"</f>
        <v>（四）住房保障支出</v>
      </c>
      <c r="D11" s="16">
        <v>63600</v>
      </c>
    </row>
    <row r="12" ht="22.5" customHeight="1" spans="1:4">
      <c r="A12" s="14" t="s">
        <v>110</v>
      </c>
      <c r="B12" s="16"/>
      <c r="C12" s="14"/>
      <c r="D12" s="16"/>
    </row>
    <row r="13" ht="22.5" customHeight="1" spans="1:4">
      <c r="A13" s="14" t="s">
        <v>111</v>
      </c>
      <c r="B13" s="16"/>
      <c r="C13" s="14"/>
      <c r="D13" s="16"/>
    </row>
    <row r="14" ht="22.5" customHeight="1" spans="1:4">
      <c r="A14" s="14" t="s">
        <v>112</v>
      </c>
      <c r="B14" s="16"/>
      <c r="C14" s="14"/>
      <c r="D14" s="16"/>
    </row>
    <row r="15" ht="22.5" customHeight="1" spans="1:4">
      <c r="A15" s="65"/>
      <c r="B15" s="16"/>
      <c r="C15" s="14" t="s">
        <v>114</v>
      </c>
      <c r="D15" s="16"/>
    </row>
    <row r="16" ht="22.5" customHeight="1" spans="1:4">
      <c r="A16" s="66" t="s">
        <v>115</v>
      </c>
      <c r="B16" s="67">
        <v>917060.29</v>
      </c>
      <c r="C16" s="68" t="s">
        <v>116</v>
      </c>
      <c r="D16" s="67">
        <v>917060.29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G23"/>
  <sheetViews>
    <sheetView showZeros="0" workbookViewId="0">
      <selection activeCell="A1" sqref="A1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ht="18.75" customHeight="1" spans="1:7">
      <c r="A1" s="1"/>
      <c r="B1" s="1"/>
      <c r="C1" s="1"/>
      <c r="D1" s="1"/>
      <c r="E1" s="1"/>
      <c r="F1" s="1"/>
      <c r="G1" s="40" t="s">
        <v>117</v>
      </c>
    </row>
    <row r="2" ht="37.5" customHeight="1" spans="1:7">
      <c r="A2" s="3" t="s">
        <v>118</v>
      </c>
      <c r="B2" s="3"/>
      <c r="C2" s="3"/>
      <c r="D2" s="3"/>
      <c r="E2" s="3"/>
      <c r="F2" s="3"/>
      <c r="G2" s="3"/>
    </row>
    <row r="3" ht="18.75" customHeight="1" spans="1:7">
      <c r="A3" s="41" t="str">
        <f>"单位名称："&amp;"中国共产主义青年团玉溪市江川区委员会"</f>
        <v>单位名称：中国共产主义青年团玉溪市江川区委员会</v>
      </c>
      <c r="B3" s="41"/>
      <c r="C3" s="41"/>
      <c r="D3" s="42"/>
      <c r="E3" s="42"/>
      <c r="F3" s="42"/>
      <c r="G3" s="43" t="s">
        <v>29</v>
      </c>
    </row>
    <row r="4" ht="18.75" customHeight="1" spans="1:7">
      <c r="A4" s="12" t="s">
        <v>119</v>
      </c>
      <c r="B4" s="12" t="s">
        <v>61</v>
      </c>
      <c r="C4" s="44" t="s">
        <v>32</v>
      </c>
      <c r="D4" s="44" t="s">
        <v>64</v>
      </c>
      <c r="E4" s="44"/>
      <c r="F4" s="44"/>
      <c r="G4" s="12" t="s">
        <v>65</v>
      </c>
    </row>
    <row r="5" ht="18.75" customHeight="1" spans="1:7">
      <c r="A5" s="12" t="s">
        <v>60</v>
      </c>
      <c r="B5" s="12" t="s">
        <v>61</v>
      </c>
      <c r="C5" s="44"/>
      <c r="D5" s="44" t="s">
        <v>34</v>
      </c>
      <c r="E5" s="44" t="s">
        <v>120</v>
      </c>
      <c r="F5" s="44" t="s">
        <v>121</v>
      </c>
      <c r="G5" s="12"/>
    </row>
    <row r="6" ht="18.75" customHeight="1" spans="1:7">
      <c r="A6" s="13" t="s">
        <v>46</v>
      </c>
      <c r="B6" s="13" t="s">
        <v>47</v>
      </c>
      <c r="C6" s="13" t="s">
        <v>48</v>
      </c>
      <c r="D6" s="13" t="s">
        <v>49</v>
      </c>
      <c r="E6" s="13" t="s">
        <v>50</v>
      </c>
      <c r="F6" s="13" t="s">
        <v>51</v>
      </c>
      <c r="G6" s="13" t="s">
        <v>52</v>
      </c>
    </row>
    <row r="7" ht="20.25" customHeight="1" spans="1:7">
      <c r="A7" s="15" t="s">
        <v>72</v>
      </c>
      <c r="B7" s="15" t="s">
        <v>73</v>
      </c>
      <c r="C7" s="16">
        <v>727494.96</v>
      </c>
      <c r="D7" s="16">
        <v>545994.96</v>
      </c>
      <c r="E7" s="16">
        <v>482254.96</v>
      </c>
      <c r="F7" s="16">
        <v>63740</v>
      </c>
      <c r="G7" s="16">
        <v>181500</v>
      </c>
    </row>
    <row r="8" ht="20.25" customHeight="1" spans="1:7">
      <c r="A8" s="62" t="s">
        <v>74</v>
      </c>
      <c r="B8" s="62" t="s">
        <v>75</v>
      </c>
      <c r="C8" s="16">
        <v>727494.96</v>
      </c>
      <c r="D8" s="16">
        <v>545994.96</v>
      </c>
      <c r="E8" s="16">
        <v>482254.96</v>
      </c>
      <c r="F8" s="16">
        <v>63740</v>
      </c>
      <c r="G8" s="16">
        <v>181500</v>
      </c>
    </row>
    <row r="9" ht="20.25" customHeight="1" spans="1:7">
      <c r="A9" s="63" t="s">
        <v>76</v>
      </c>
      <c r="B9" s="63" t="s">
        <v>77</v>
      </c>
      <c r="C9" s="16">
        <v>545994.96</v>
      </c>
      <c r="D9" s="16">
        <v>545994.96</v>
      </c>
      <c r="E9" s="16">
        <v>482254.96</v>
      </c>
      <c r="F9" s="16">
        <v>63740</v>
      </c>
      <c r="G9" s="16"/>
    </row>
    <row r="10" ht="20.25" customHeight="1" spans="1:7">
      <c r="A10" s="63" t="s">
        <v>78</v>
      </c>
      <c r="B10" s="63" t="s">
        <v>79</v>
      </c>
      <c r="C10" s="16">
        <v>131500</v>
      </c>
      <c r="D10" s="16"/>
      <c r="E10" s="16"/>
      <c r="F10" s="16"/>
      <c r="G10" s="16">
        <v>131500</v>
      </c>
    </row>
    <row r="11" ht="20.25" customHeight="1" spans="1:7">
      <c r="A11" s="63" t="s">
        <v>80</v>
      </c>
      <c r="B11" s="63" t="s">
        <v>81</v>
      </c>
      <c r="C11" s="16">
        <v>50000</v>
      </c>
      <c r="D11" s="16"/>
      <c r="E11" s="16"/>
      <c r="F11" s="16"/>
      <c r="G11" s="16">
        <v>50000</v>
      </c>
    </row>
    <row r="12" ht="20.25" customHeight="1" spans="1:7">
      <c r="A12" s="15" t="s">
        <v>82</v>
      </c>
      <c r="B12" s="15" t="s">
        <v>83</v>
      </c>
      <c r="C12" s="16">
        <v>69461.6</v>
      </c>
      <c r="D12" s="16">
        <v>69461.6</v>
      </c>
      <c r="E12" s="16">
        <v>69461.6</v>
      </c>
      <c r="F12" s="16"/>
      <c r="G12" s="16"/>
    </row>
    <row r="13" ht="20.25" customHeight="1" spans="1:7">
      <c r="A13" s="62" t="s">
        <v>84</v>
      </c>
      <c r="B13" s="62" t="s">
        <v>85</v>
      </c>
      <c r="C13" s="16">
        <v>69461.6</v>
      </c>
      <c r="D13" s="16">
        <v>69461.6</v>
      </c>
      <c r="E13" s="16">
        <v>69461.6</v>
      </c>
      <c r="F13" s="16"/>
      <c r="G13" s="16"/>
    </row>
    <row r="14" ht="20.25" customHeight="1" spans="1:7">
      <c r="A14" s="63" t="s">
        <v>86</v>
      </c>
      <c r="B14" s="63" t="s">
        <v>87</v>
      </c>
      <c r="C14" s="16">
        <v>69461.6</v>
      </c>
      <c r="D14" s="16">
        <v>69461.6</v>
      </c>
      <c r="E14" s="16">
        <v>69461.6</v>
      </c>
      <c r="F14" s="16"/>
      <c r="G14" s="16"/>
    </row>
    <row r="15" ht="20.25" customHeight="1" spans="1:7">
      <c r="A15" s="15" t="s">
        <v>88</v>
      </c>
      <c r="B15" s="15" t="s">
        <v>89</v>
      </c>
      <c r="C15" s="16">
        <v>56503.73</v>
      </c>
      <c r="D15" s="16">
        <v>56503.73</v>
      </c>
      <c r="E15" s="16">
        <v>56503.73</v>
      </c>
      <c r="F15" s="16"/>
      <c r="G15" s="16"/>
    </row>
    <row r="16" ht="20.25" customHeight="1" spans="1:7">
      <c r="A16" s="62" t="s">
        <v>90</v>
      </c>
      <c r="B16" s="62" t="s">
        <v>91</v>
      </c>
      <c r="C16" s="16">
        <v>56503.73</v>
      </c>
      <c r="D16" s="16">
        <v>56503.73</v>
      </c>
      <c r="E16" s="16">
        <v>56503.73</v>
      </c>
      <c r="F16" s="16"/>
      <c r="G16" s="16"/>
    </row>
    <row r="17" ht="20.25" customHeight="1" spans="1:7">
      <c r="A17" s="63" t="s">
        <v>92</v>
      </c>
      <c r="B17" s="63" t="s">
        <v>93</v>
      </c>
      <c r="C17" s="16">
        <v>36033.21</v>
      </c>
      <c r="D17" s="16">
        <v>36033.21</v>
      </c>
      <c r="E17" s="16">
        <v>36033.21</v>
      </c>
      <c r="F17" s="16"/>
      <c r="G17" s="16"/>
    </row>
    <row r="18" ht="20.25" customHeight="1" spans="1:7">
      <c r="A18" s="63" t="s">
        <v>94</v>
      </c>
      <c r="B18" s="63" t="s">
        <v>95</v>
      </c>
      <c r="C18" s="16">
        <v>17408.81</v>
      </c>
      <c r="D18" s="16">
        <v>17408.81</v>
      </c>
      <c r="E18" s="16">
        <v>17408.81</v>
      </c>
      <c r="F18" s="16"/>
      <c r="G18" s="16"/>
    </row>
    <row r="19" ht="20.25" customHeight="1" spans="1:7">
      <c r="A19" s="63" t="s">
        <v>96</v>
      </c>
      <c r="B19" s="63" t="s">
        <v>97</v>
      </c>
      <c r="C19" s="16">
        <v>3061.71</v>
      </c>
      <c r="D19" s="16">
        <v>3061.71</v>
      </c>
      <c r="E19" s="16">
        <v>3061.71</v>
      </c>
      <c r="F19" s="16"/>
      <c r="G19" s="16"/>
    </row>
    <row r="20" ht="20.25" customHeight="1" spans="1:7">
      <c r="A20" s="15" t="s">
        <v>98</v>
      </c>
      <c r="B20" s="15" t="s">
        <v>99</v>
      </c>
      <c r="C20" s="16">
        <v>63600</v>
      </c>
      <c r="D20" s="16">
        <v>63600</v>
      </c>
      <c r="E20" s="16">
        <v>63600</v>
      </c>
      <c r="F20" s="16"/>
      <c r="G20" s="16"/>
    </row>
    <row r="21" ht="20.25" customHeight="1" spans="1:7">
      <c r="A21" s="62" t="s">
        <v>100</v>
      </c>
      <c r="B21" s="62" t="s">
        <v>101</v>
      </c>
      <c r="C21" s="16">
        <v>63600</v>
      </c>
      <c r="D21" s="16">
        <v>63600</v>
      </c>
      <c r="E21" s="16">
        <v>63600</v>
      </c>
      <c r="F21" s="16"/>
      <c r="G21" s="16"/>
    </row>
    <row r="22" ht="20.25" customHeight="1" spans="1:7">
      <c r="A22" s="63" t="s">
        <v>102</v>
      </c>
      <c r="B22" s="63" t="s">
        <v>103</v>
      </c>
      <c r="C22" s="16">
        <v>63600</v>
      </c>
      <c r="D22" s="16">
        <v>63600</v>
      </c>
      <c r="E22" s="16">
        <v>63600</v>
      </c>
      <c r="F22" s="16"/>
      <c r="G22" s="16"/>
    </row>
    <row r="23" ht="20.25" customHeight="1" spans="1:7">
      <c r="A23" s="45" t="s">
        <v>104</v>
      </c>
      <c r="B23" s="45"/>
      <c r="C23" s="46">
        <v>917060.29</v>
      </c>
      <c r="D23" s="46">
        <v>735560.29</v>
      </c>
      <c r="E23" s="46">
        <v>671820.29</v>
      </c>
      <c r="F23" s="46">
        <v>63740</v>
      </c>
      <c r="G23" s="46">
        <v>181500</v>
      </c>
    </row>
  </sheetData>
  <mergeCells count="7">
    <mergeCell ref="A2:G2"/>
    <mergeCell ref="A3:C3"/>
    <mergeCell ref="A4:B4"/>
    <mergeCell ref="D4:F4"/>
    <mergeCell ref="A23:B23"/>
    <mergeCell ref="C4:C5"/>
    <mergeCell ref="G4:G5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F7"/>
  <sheetViews>
    <sheetView showZeros="0" workbookViewId="0">
      <selection activeCell="A1" sqref="A1"/>
    </sheetView>
  </sheetViews>
  <sheetFormatPr defaultColWidth="8.85" defaultRowHeight="15" customHeight="1" outlineLevelRow="6" outlineLevelCol="5"/>
  <cols>
    <col min="1" max="6" width="28.575" customWidth="1"/>
  </cols>
  <sheetData>
    <row r="1" ht="18.75" customHeight="1" spans="1:6">
      <c r="A1" s="55"/>
      <c r="B1" s="55"/>
      <c r="C1" s="56"/>
      <c r="D1" s="1"/>
      <c r="E1" s="1"/>
      <c r="F1" s="57" t="s">
        <v>122</v>
      </c>
    </row>
    <row r="2" ht="41.25" customHeight="1" spans="1:6">
      <c r="A2" s="58" t="s">
        <v>123</v>
      </c>
      <c r="B2" s="58"/>
      <c r="C2" s="58"/>
      <c r="D2" s="58"/>
      <c r="E2" s="58"/>
      <c r="F2" s="58"/>
    </row>
    <row r="3" ht="18.75" customHeight="1" spans="1:6">
      <c r="A3" s="4" t="str">
        <f>"单位名称："&amp;"中国共产主义青年团玉溪市江川区委员会"</f>
        <v>单位名称：中国共产主义青年团玉溪市江川区委员会</v>
      </c>
      <c r="B3" s="4"/>
      <c r="C3" s="4"/>
      <c r="D3" s="59"/>
      <c r="E3" s="1"/>
      <c r="F3" s="57" t="s">
        <v>29</v>
      </c>
    </row>
    <row r="4" ht="18.75" customHeight="1" spans="1:6">
      <c r="A4" s="12" t="s">
        <v>124</v>
      </c>
      <c r="B4" s="44" t="s">
        <v>125</v>
      </c>
      <c r="C4" s="44" t="s">
        <v>126</v>
      </c>
      <c r="D4" s="44"/>
      <c r="E4" s="44"/>
      <c r="F4" s="44" t="s">
        <v>127</v>
      </c>
    </row>
    <row r="5" ht="18.75" customHeight="1" spans="1:6">
      <c r="A5" s="12"/>
      <c r="B5" s="44"/>
      <c r="C5" s="44" t="s">
        <v>34</v>
      </c>
      <c r="D5" s="44" t="s">
        <v>128</v>
      </c>
      <c r="E5" s="44" t="s">
        <v>129</v>
      </c>
      <c r="F5" s="44"/>
    </row>
    <row r="6" ht="18.75" customHeight="1" spans="1:6">
      <c r="A6" s="60">
        <v>1</v>
      </c>
      <c r="B6" s="61">
        <v>2</v>
      </c>
      <c r="C6" s="60">
        <v>3</v>
      </c>
      <c r="D6" s="60">
        <v>4</v>
      </c>
      <c r="E6" s="60">
        <v>5</v>
      </c>
      <c r="F6" s="60">
        <v>6</v>
      </c>
    </row>
    <row r="7" ht="20.25" customHeight="1" spans="1:6">
      <c r="A7" s="16">
        <v>3000</v>
      </c>
      <c r="B7" s="16"/>
      <c r="C7" s="16"/>
      <c r="D7" s="16"/>
      <c r="E7" s="16"/>
      <c r="F7" s="16">
        <v>3000</v>
      </c>
    </row>
  </sheetData>
  <mergeCells count="6">
    <mergeCell ref="A2:F2"/>
    <mergeCell ref="A3:C3"/>
    <mergeCell ref="C4:E4"/>
    <mergeCell ref="A4:A5"/>
    <mergeCell ref="B4:B5"/>
    <mergeCell ref="F4:F5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W35"/>
  <sheetViews>
    <sheetView showZeros="0" topLeftCell="F7" workbookViewId="0">
      <selection activeCell="B20" sqref="$A20:$XFD20"/>
    </sheetView>
  </sheetViews>
  <sheetFormatPr defaultColWidth="8.85" defaultRowHeight="15" customHeight="1"/>
  <cols>
    <col min="1" max="7" width="28.575" customWidth="1"/>
    <col min="8" max="23" width="14.2833333333333" customWidth="1"/>
  </cols>
  <sheetData>
    <row r="1" ht="18.75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 t="s">
        <v>130</v>
      </c>
    </row>
    <row r="2" ht="45" customHeight="1" spans="1:23">
      <c r="A2" s="3" t="s">
        <v>131</v>
      </c>
      <c r="B2" s="3"/>
      <c r="C2" s="3"/>
      <c r="D2" s="3"/>
      <c r="E2" s="3"/>
      <c r="F2" s="3"/>
      <c r="G2" s="3"/>
      <c r="H2" s="3"/>
      <c r="I2" s="3"/>
      <c r="J2" s="3"/>
      <c r="K2" s="3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</row>
    <row r="3" ht="18.75" customHeight="1" spans="1:23">
      <c r="A3" s="4" t="str">
        <f>"单位名称："&amp;"中国共产主义青年团玉溪市江川区委员会"</f>
        <v>单位名称：中国共产主义青年团玉溪市江川区委员会</v>
      </c>
      <c r="B3" s="4"/>
      <c r="C3" s="4"/>
      <c r="D3" s="4"/>
      <c r="E3" s="4"/>
      <c r="F3" s="4"/>
      <c r="G3" s="4"/>
      <c r="H3" s="51"/>
      <c r="I3" s="51"/>
      <c r="J3" s="51"/>
      <c r="K3" s="51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 t="s">
        <v>29</v>
      </c>
    </row>
    <row r="4" ht="18.75" customHeight="1" spans="1:23">
      <c r="A4" s="52" t="s">
        <v>132</v>
      </c>
      <c r="B4" s="52" t="s">
        <v>133</v>
      </c>
      <c r="C4" s="52" t="s">
        <v>134</v>
      </c>
      <c r="D4" s="52" t="s">
        <v>135</v>
      </c>
      <c r="E4" s="52" t="s">
        <v>136</v>
      </c>
      <c r="F4" s="52" t="s">
        <v>137</v>
      </c>
      <c r="G4" s="52" t="s">
        <v>138</v>
      </c>
      <c r="H4" s="53" t="s">
        <v>32</v>
      </c>
      <c r="I4" s="53" t="s">
        <v>139</v>
      </c>
      <c r="J4" s="52"/>
      <c r="K4" s="52"/>
      <c r="L4" s="52"/>
      <c r="M4" s="52"/>
      <c r="N4" s="52" t="s">
        <v>140</v>
      </c>
      <c r="O4" s="52"/>
      <c r="P4" s="52"/>
      <c r="Q4" s="52" t="s">
        <v>38</v>
      </c>
      <c r="R4" s="52" t="s">
        <v>63</v>
      </c>
      <c r="S4" s="52"/>
      <c r="T4" s="52"/>
      <c r="U4" s="52"/>
      <c r="V4" s="52"/>
      <c r="W4" s="52"/>
    </row>
    <row r="5" ht="18.75" customHeight="1" spans="1:23">
      <c r="A5" s="52"/>
      <c r="B5" s="52"/>
      <c r="C5" s="52"/>
      <c r="D5" s="52"/>
      <c r="E5" s="52"/>
      <c r="F5" s="52"/>
      <c r="G5" s="52"/>
      <c r="H5" s="53" t="s">
        <v>141</v>
      </c>
      <c r="I5" s="53" t="s">
        <v>142</v>
      </c>
      <c r="J5" s="52" t="s">
        <v>36</v>
      </c>
      <c r="K5" s="52" t="s">
        <v>37</v>
      </c>
      <c r="L5" s="52"/>
      <c r="M5" s="52"/>
      <c r="N5" s="52" t="s">
        <v>140</v>
      </c>
      <c r="O5" s="52" t="s">
        <v>36</v>
      </c>
      <c r="P5" s="52" t="s">
        <v>37</v>
      </c>
      <c r="Q5" s="52" t="s">
        <v>38</v>
      </c>
      <c r="R5" s="52" t="s">
        <v>63</v>
      </c>
      <c r="S5" s="52" t="s">
        <v>41</v>
      </c>
      <c r="T5" s="52" t="s">
        <v>42</v>
      </c>
      <c r="U5" s="52" t="s">
        <v>43</v>
      </c>
      <c r="V5" s="52" t="s">
        <v>44</v>
      </c>
      <c r="W5" s="52" t="s">
        <v>45</v>
      </c>
    </row>
    <row r="6" ht="18.75" customHeight="1" spans="1:23">
      <c r="A6" s="52"/>
      <c r="B6" s="52"/>
      <c r="C6" s="52"/>
      <c r="D6" s="52"/>
      <c r="E6" s="52"/>
      <c r="F6" s="52"/>
      <c r="G6" s="52"/>
      <c r="H6" s="53"/>
      <c r="I6" s="53" t="s">
        <v>143</v>
      </c>
      <c r="J6" s="52" t="s">
        <v>144</v>
      </c>
      <c r="K6" s="52" t="s">
        <v>145</v>
      </c>
      <c r="L6" s="52" t="s">
        <v>146</v>
      </c>
      <c r="M6" s="52" t="s">
        <v>147</v>
      </c>
      <c r="N6" s="52" t="s">
        <v>35</v>
      </c>
      <c r="O6" s="52" t="s">
        <v>36</v>
      </c>
      <c r="P6" s="52" t="s">
        <v>37</v>
      </c>
      <c r="Q6" s="52"/>
      <c r="R6" s="52" t="s">
        <v>34</v>
      </c>
      <c r="S6" s="52" t="s">
        <v>41</v>
      </c>
      <c r="T6" s="52" t="s">
        <v>42</v>
      </c>
      <c r="U6" s="52" t="s">
        <v>43</v>
      </c>
      <c r="V6" s="52" t="s">
        <v>44</v>
      </c>
      <c r="W6" s="52" t="s">
        <v>45</v>
      </c>
    </row>
    <row r="7" ht="22.65" customHeight="1" spans="1:23">
      <c r="A7" s="52"/>
      <c r="B7" s="52"/>
      <c r="C7" s="52"/>
      <c r="D7" s="52"/>
      <c r="E7" s="52"/>
      <c r="F7" s="52"/>
      <c r="G7" s="52"/>
      <c r="H7" s="53"/>
      <c r="I7" s="53" t="s">
        <v>34</v>
      </c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</row>
    <row r="8" ht="18.75" customHeight="1" spans="1:23">
      <c r="A8" s="53" t="s">
        <v>46</v>
      </c>
      <c r="B8" s="53">
        <v>2</v>
      </c>
      <c r="C8" s="53">
        <v>3</v>
      </c>
      <c r="D8" s="53">
        <v>4</v>
      </c>
      <c r="E8" s="53">
        <v>5</v>
      </c>
      <c r="F8" s="53">
        <v>6</v>
      </c>
      <c r="G8" s="53">
        <v>7</v>
      </c>
      <c r="H8" s="53">
        <v>8</v>
      </c>
      <c r="I8" s="53">
        <v>9</v>
      </c>
      <c r="J8" s="53">
        <v>10</v>
      </c>
      <c r="K8" s="53">
        <v>11</v>
      </c>
      <c r="L8" s="53">
        <v>12</v>
      </c>
      <c r="M8" s="53">
        <v>13</v>
      </c>
      <c r="N8" s="53">
        <v>14</v>
      </c>
      <c r="O8" s="53">
        <v>15</v>
      </c>
      <c r="P8" s="53">
        <v>16</v>
      </c>
      <c r="Q8" s="53">
        <v>17</v>
      </c>
      <c r="R8" s="53">
        <v>18</v>
      </c>
      <c r="S8" s="53">
        <v>19</v>
      </c>
      <c r="T8" s="53">
        <v>20</v>
      </c>
      <c r="U8" s="53">
        <v>21</v>
      </c>
      <c r="V8" s="53">
        <v>22</v>
      </c>
      <c r="W8" s="53">
        <v>23</v>
      </c>
    </row>
    <row r="9" ht="18.75" customHeight="1" spans="1:23">
      <c r="A9" s="8" t="s">
        <v>56</v>
      </c>
      <c r="B9" s="8"/>
      <c r="C9" s="9"/>
      <c r="D9" s="8"/>
      <c r="E9" s="8"/>
      <c r="F9" s="8"/>
      <c r="G9" s="8"/>
      <c r="H9" s="16">
        <v>735560.29</v>
      </c>
      <c r="I9" s="16">
        <v>735560.29</v>
      </c>
      <c r="J9" s="16"/>
      <c r="K9" s="16"/>
      <c r="L9" s="16">
        <v>735560.29</v>
      </c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ht="18.75" customHeight="1" spans="1:23">
      <c r="A10" s="54" t="s">
        <v>56</v>
      </c>
      <c r="B10" s="8" t="s">
        <v>148</v>
      </c>
      <c r="C10" s="9" t="s">
        <v>149</v>
      </c>
      <c r="D10" s="8" t="s">
        <v>76</v>
      </c>
      <c r="E10" s="8" t="s">
        <v>77</v>
      </c>
      <c r="F10" s="8" t="s">
        <v>150</v>
      </c>
      <c r="G10" s="8" t="s">
        <v>151</v>
      </c>
      <c r="H10" s="16">
        <v>160980</v>
      </c>
      <c r="I10" s="16">
        <v>160980</v>
      </c>
      <c r="J10" s="16"/>
      <c r="K10" s="16"/>
      <c r="L10" s="16">
        <v>160980</v>
      </c>
      <c r="M10" s="16"/>
      <c r="N10" s="16"/>
      <c r="O10" s="16"/>
      <c r="P10" s="22"/>
      <c r="Q10" s="16"/>
      <c r="R10" s="16"/>
      <c r="S10" s="16"/>
      <c r="T10" s="16"/>
      <c r="U10" s="16"/>
      <c r="V10" s="16"/>
      <c r="W10" s="16"/>
    </row>
    <row r="11" ht="18.75" customHeight="1" spans="1:23">
      <c r="A11" s="54" t="s">
        <v>56</v>
      </c>
      <c r="B11" s="8" t="s">
        <v>148</v>
      </c>
      <c r="C11" s="9" t="s">
        <v>149</v>
      </c>
      <c r="D11" s="8" t="s">
        <v>76</v>
      </c>
      <c r="E11" s="8" t="s">
        <v>77</v>
      </c>
      <c r="F11" s="8" t="s">
        <v>152</v>
      </c>
      <c r="G11" s="8" t="s">
        <v>153</v>
      </c>
      <c r="H11" s="16">
        <v>235344</v>
      </c>
      <c r="I11" s="16">
        <v>235344</v>
      </c>
      <c r="J11" s="16"/>
      <c r="K11" s="16"/>
      <c r="L11" s="16">
        <v>235344</v>
      </c>
      <c r="M11" s="16"/>
      <c r="N11" s="16"/>
      <c r="O11" s="16"/>
      <c r="P11" s="22"/>
      <c r="Q11" s="16"/>
      <c r="R11" s="16"/>
      <c r="S11" s="16"/>
      <c r="T11" s="16"/>
      <c r="U11" s="16"/>
      <c r="V11" s="16"/>
      <c r="W11" s="16"/>
    </row>
    <row r="12" ht="18.75" customHeight="1" spans="1:23">
      <c r="A12" s="54" t="s">
        <v>56</v>
      </c>
      <c r="B12" s="8" t="s">
        <v>148</v>
      </c>
      <c r="C12" s="9" t="s">
        <v>149</v>
      </c>
      <c r="D12" s="8" t="s">
        <v>76</v>
      </c>
      <c r="E12" s="8" t="s">
        <v>77</v>
      </c>
      <c r="F12" s="8" t="s">
        <v>154</v>
      </c>
      <c r="G12" s="8" t="s">
        <v>155</v>
      </c>
      <c r="H12" s="16">
        <v>13415</v>
      </c>
      <c r="I12" s="16">
        <v>13415</v>
      </c>
      <c r="J12" s="16"/>
      <c r="K12" s="16"/>
      <c r="L12" s="16">
        <v>13415</v>
      </c>
      <c r="M12" s="16"/>
      <c r="N12" s="16"/>
      <c r="O12" s="16"/>
      <c r="P12" s="22"/>
      <c r="Q12" s="16"/>
      <c r="R12" s="16"/>
      <c r="S12" s="16"/>
      <c r="T12" s="16"/>
      <c r="U12" s="16"/>
      <c r="V12" s="16"/>
      <c r="W12" s="16"/>
    </row>
    <row r="13" ht="18.75" customHeight="1" spans="1:23">
      <c r="A13" s="54" t="s">
        <v>56</v>
      </c>
      <c r="B13" s="8" t="s">
        <v>156</v>
      </c>
      <c r="C13" s="9" t="s">
        <v>157</v>
      </c>
      <c r="D13" s="8" t="s">
        <v>76</v>
      </c>
      <c r="E13" s="8" t="s">
        <v>77</v>
      </c>
      <c r="F13" s="8" t="s">
        <v>158</v>
      </c>
      <c r="G13" s="8" t="s">
        <v>159</v>
      </c>
      <c r="H13" s="16">
        <v>719.96</v>
      </c>
      <c r="I13" s="16">
        <v>719.96</v>
      </c>
      <c r="J13" s="16"/>
      <c r="K13" s="16"/>
      <c r="L13" s="16">
        <v>719.96</v>
      </c>
      <c r="M13" s="16"/>
      <c r="N13" s="16"/>
      <c r="O13" s="16"/>
      <c r="P13" s="22"/>
      <c r="Q13" s="16"/>
      <c r="R13" s="16"/>
      <c r="S13" s="16"/>
      <c r="T13" s="16"/>
      <c r="U13" s="16"/>
      <c r="V13" s="16"/>
      <c r="W13" s="16"/>
    </row>
    <row r="14" ht="18.75" customHeight="1" spans="1:23">
      <c r="A14" s="54" t="s">
        <v>56</v>
      </c>
      <c r="B14" s="8" t="s">
        <v>156</v>
      </c>
      <c r="C14" s="9" t="s">
        <v>157</v>
      </c>
      <c r="D14" s="8" t="s">
        <v>86</v>
      </c>
      <c r="E14" s="8" t="s">
        <v>87</v>
      </c>
      <c r="F14" s="8" t="s">
        <v>160</v>
      </c>
      <c r="G14" s="8" t="s">
        <v>161</v>
      </c>
      <c r="H14" s="16">
        <v>69461.6</v>
      </c>
      <c r="I14" s="16">
        <v>69461.6</v>
      </c>
      <c r="J14" s="16"/>
      <c r="K14" s="16"/>
      <c r="L14" s="16">
        <v>69461.6</v>
      </c>
      <c r="M14" s="16"/>
      <c r="N14" s="16"/>
      <c r="O14" s="16"/>
      <c r="P14" s="22"/>
      <c r="Q14" s="16"/>
      <c r="R14" s="16"/>
      <c r="S14" s="16"/>
      <c r="T14" s="16"/>
      <c r="U14" s="16"/>
      <c r="V14" s="16"/>
      <c r="W14" s="16"/>
    </row>
    <row r="15" ht="18.75" customHeight="1" spans="1:23">
      <c r="A15" s="54" t="s">
        <v>56</v>
      </c>
      <c r="B15" s="8" t="s">
        <v>156</v>
      </c>
      <c r="C15" s="9" t="s">
        <v>157</v>
      </c>
      <c r="D15" s="8" t="s">
        <v>92</v>
      </c>
      <c r="E15" s="8" t="s">
        <v>93</v>
      </c>
      <c r="F15" s="8" t="s">
        <v>162</v>
      </c>
      <c r="G15" s="8" t="s">
        <v>163</v>
      </c>
      <c r="H15" s="16">
        <v>36033.21</v>
      </c>
      <c r="I15" s="16">
        <v>36033.21</v>
      </c>
      <c r="J15" s="16"/>
      <c r="K15" s="16"/>
      <c r="L15" s="16">
        <v>36033.21</v>
      </c>
      <c r="M15" s="16"/>
      <c r="N15" s="16"/>
      <c r="O15" s="16"/>
      <c r="P15" s="22"/>
      <c r="Q15" s="16"/>
      <c r="R15" s="16"/>
      <c r="S15" s="16"/>
      <c r="T15" s="16"/>
      <c r="U15" s="16"/>
      <c r="V15" s="16"/>
      <c r="W15" s="16"/>
    </row>
    <row r="16" ht="18.75" customHeight="1" spans="1:23">
      <c r="A16" s="54" t="s">
        <v>56</v>
      </c>
      <c r="B16" s="8" t="s">
        <v>156</v>
      </c>
      <c r="C16" s="9" t="s">
        <v>157</v>
      </c>
      <c r="D16" s="8" t="s">
        <v>94</v>
      </c>
      <c r="E16" s="8" t="s">
        <v>95</v>
      </c>
      <c r="F16" s="8" t="s">
        <v>164</v>
      </c>
      <c r="G16" s="8" t="s">
        <v>165</v>
      </c>
      <c r="H16" s="16">
        <v>17408.81</v>
      </c>
      <c r="I16" s="16">
        <v>17408.81</v>
      </c>
      <c r="J16" s="16"/>
      <c r="K16" s="16"/>
      <c r="L16" s="16">
        <v>17408.81</v>
      </c>
      <c r="M16" s="16"/>
      <c r="N16" s="16"/>
      <c r="O16" s="16"/>
      <c r="P16" s="22"/>
      <c r="Q16" s="16"/>
      <c r="R16" s="16"/>
      <c r="S16" s="16"/>
      <c r="T16" s="16"/>
      <c r="U16" s="16"/>
      <c r="V16" s="16"/>
      <c r="W16" s="16"/>
    </row>
    <row r="17" ht="18.75" customHeight="1" spans="1:23">
      <c r="A17" s="54" t="s">
        <v>56</v>
      </c>
      <c r="B17" s="8" t="s">
        <v>156</v>
      </c>
      <c r="C17" s="9" t="s">
        <v>157</v>
      </c>
      <c r="D17" s="8" t="s">
        <v>96</v>
      </c>
      <c r="E17" s="8" t="s">
        <v>97</v>
      </c>
      <c r="F17" s="8" t="s">
        <v>158</v>
      </c>
      <c r="G17" s="8" t="s">
        <v>159</v>
      </c>
      <c r="H17" s="16">
        <v>1649.71</v>
      </c>
      <c r="I17" s="16">
        <v>1649.71</v>
      </c>
      <c r="J17" s="16"/>
      <c r="K17" s="16"/>
      <c r="L17" s="16">
        <v>1649.71</v>
      </c>
      <c r="M17" s="16"/>
      <c r="N17" s="16"/>
      <c r="O17" s="16"/>
      <c r="P17" s="22"/>
      <c r="Q17" s="16"/>
      <c r="R17" s="16"/>
      <c r="S17" s="16"/>
      <c r="T17" s="16"/>
      <c r="U17" s="16"/>
      <c r="V17" s="16"/>
      <c r="W17" s="16"/>
    </row>
    <row r="18" ht="18.75" customHeight="1" spans="1:23">
      <c r="A18" s="54" t="s">
        <v>56</v>
      </c>
      <c r="B18" s="8" t="s">
        <v>156</v>
      </c>
      <c r="C18" s="9" t="s">
        <v>157</v>
      </c>
      <c r="D18" s="8" t="s">
        <v>96</v>
      </c>
      <c r="E18" s="8" t="s">
        <v>97</v>
      </c>
      <c r="F18" s="8" t="s">
        <v>158</v>
      </c>
      <c r="G18" s="8" t="s">
        <v>159</v>
      </c>
      <c r="H18" s="16">
        <v>1412</v>
      </c>
      <c r="I18" s="16">
        <v>1412</v>
      </c>
      <c r="J18" s="16"/>
      <c r="K18" s="16"/>
      <c r="L18" s="16">
        <v>1412</v>
      </c>
      <c r="M18" s="16"/>
      <c r="N18" s="16"/>
      <c r="O18" s="16"/>
      <c r="P18" s="22"/>
      <c r="Q18" s="16"/>
      <c r="R18" s="16"/>
      <c r="S18" s="16"/>
      <c r="T18" s="16"/>
      <c r="U18" s="16"/>
      <c r="V18" s="16"/>
      <c r="W18" s="16"/>
    </row>
    <row r="19" ht="18.75" customHeight="1" spans="1:23">
      <c r="A19" s="54" t="s">
        <v>56</v>
      </c>
      <c r="B19" s="8" t="s">
        <v>166</v>
      </c>
      <c r="C19" s="9" t="s">
        <v>103</v>
      </c>
      <c r="D19" s="8" t="s">
        <v>102</v>
      </c>
      <c r="E19" s="8" t="s">
        <v>103</v>
      </c>
      <c r="F19" s="8" t="s">
        <v>167</v>
      </c>
      <c r="G19" s="8" t="s">
        <v>103</v>
      </c>
      <c r="H19" s="16">
        <v>63600</v>
      </c>
      <c r="I19" s="16">
        <v>63600</v>
      </c>
      <c r="J19" s="16"/>
      <c r="K19" s="16"/>
      <c r="L19" s="16">
        <v>63600</v>
      </c>
      <c r="M19" s="16"/>
      <c r="N19" s="16"/>
      <c r="O19" s="16"/>
      <c r="P19" s="22"/>
      <c r="Q19" s="16"/>
      <c r="R19" s="16"/>
      <c r="S19" s="16"/>
      <c r="T19" s="16"/>
      <c r="U19" s="16"/>
      <c r="V19" s="16"/>
      <c r="W19" s="16"/>
    </row>
    <row r="20" ht="18.75" customHeight="1" spans="1:23">
      <c r="A20" s="54" t="s">
        <v>56</v>
      </c>
      <c r="B20" s="8" t="s">
        <v>168</v>
      </c>
      <c r="C20" s="9" t="s">
        <v>169</v>
      </c>
      <c r="D20" s="8" t="s">
        <v>76</v>
      </c>
      <c r="E20" s="8" t="s">
        <v>77</v>
      </c>
      <c r="F20" s="8" t="s">
        <v>170</v>
      </c>
      <c r="G20" s="8" t="s">
        <v>171</v>
      </c>
      <c r="H20" s="16">
        <v>34800</v>
      </c>
      <c r="I20" s="16">
        <v>34800</v>
      </c>
      <c r="J20" s="16"/>
      <c r="K20" s="16"/>
      <c r="L20" s="16">
        <v>34800</v>
      </c>
      <c r="M20" s="16"/>
      <c r="N20" s="16"/>
      <c r="O20" s="16"/>
      <c r="P20" s="22"/>
      <c r="Q20" s="16"/>
      <c r="R20" s="16"/>
      <c r="S20" s="16"/>
      <c r="T20" s="16"/>
      <c r="U20" s="16"/>
      <c r="V20" s="16"/>
      <c r="W20" s="16"/>
    </row>
    <row r="21" ht="18.75" customHeight="1" spans="1:23">
      <c r="A21" s="54" t="s">
        <v>56</v>
      </c>
      <c r="B21" s="8" t="s">
        <v>172</v>
      </c>
      <c r="C21" s="9" t="s">
        <v>173</v>
      </c>
      <c r="D21" s="8" t="s">
        <v>76</v>
      </c>
      <c r="E21" s="8" t="s">
        <v>77</v>
      </c>
      <c r="F21" s="8" t="s">
        <v>174</v>
      </c>
      <c r="G21" s="8" t="s">
        <v>173</v>
      </c>
      <c r="H21" s="16">
        <v>2400</v>
      </c>
      <c r="I21" s="16">
        <v>2400</v>
      </c>
      <c r="J21" s="16"/>
      <c r="K21" s="16"/>
      <c r="L21" s="16">
        <v>2400</v>
      </c>
      <c r="M21" s="16"/>
      <c r="N21" s="16"/>
      <c r="O21" s="16"/>
      <c r="P21" s="22"/>
      <c r="Q21" s="16"/>
      <c r="R21" s="16"/>
      <c r="S21" s="16"/>
      <c r="T21" s="16"/>
      <c r="U21" s="16"/>
      <c r="V21" s="16"/>
      <c r="W21" s="16"/>
    </row>
    <row r="22" ht="18.75" customHeight="1" spans="1:23">
      <c r="A22" s="54" t="s">
        <v>56</v>
      </c>
      <c r="B22" s="8" t="s">
        <v>175</v>
      </c>
      <c r="C22" s="9" t="s">
        <v>176</v>
      </c>
      <c r="D22" s="8" t="s">
        <v>76</v>
      </c>
      <c r="E22" s="8" t="s">
        <v>77</v>
      </c>
      <c r="F22" s="8" t="s">
        <v>177</v>
      </c>
      <c r="G22" s="8" t="s">
        <v>178</v>
      </c>
      <c r="H22" s="16">
        <v>5610</v>
      </c>
      <c r="I22" s="16">
        <v>5610</v>
      </c>
      <c r="J22" s="16"/>
      <c r="K22" s="16"/>
      <c r="L22" s="16">
        <v>5610</v>
      </c>
      <c r="M22" s="16"/>
      <c r="N22" s="16"/>
      <c r="O22" s="16"/>
      <c r="P22" s="22"/>
      <c r="Q22" s="16"/>
      <c r="R22" s="16"/>
      <c r="S22" s="16"/>
      <c r="T22" s="16"/>
      <c r="U22" s="16"/>
      <c r="V22" s="16"/>
      <c r="W22" s="16"/>
    </row>
    <row r="23" ht="18.75" customHeight="1" spans="1:23">
      <c r="A23" s="54" t="s">
        <v>56</v>
      </c>
      <c r="B23" s="8" t="s">
        <v>175</v>
      </c>
      <c r="C23" s="9" t="s">
        <v>176</v>
      </c>
      <c r="D23" s="8" t="s">
        <v>76</v>
      </c>
      <c r="E23" s="8" t="s">
        <v>77</v>
      </c>
      <c r="F23" s="8" t="s">
        <v>179</v>
      </c>
      <c r="G23" s="8" t="s">
        <v>180</v>
      </c>
      <c r="H23" s="16">
        <v>1320</v>
      </c>
      <c r="I23" s="16">
        <v>1320</v>
      </c>
      <c r="J23" s="16"/>
      <c r="K23" s="16"/>
      <c r="L23" s="16">
        <v>1320</v>
      </c>
      <c r="M23" s="16"/>
      <c r="N23" s="16"/>
      <c r="O23" s="16"/>
      <c r="P23" s="22"/>
      <c r="Q23" s="16"/>
      <c r="R23" s="16"/>
      <c r="S23" s="16"/>
      <c r="T23" s="16"/>
      <c r="U23" s="16"/>
      <c r="V23" s="16"/>
      <c r="W23" s="16"/>
    </row>
    <row r="24" ht="18.75" customHeight="1" spans="1:23">
      <c r="A24" s="54" t="s">
        <v>56</v>
      </c>
      <c r="B24" s="8" t="s">
        <v>175</v>
      </c>
      <c r="C24" s="9" t="s">
        <v>176</v>
      </c>
      <c r="D24" s="8" t="s">
        <v>76</v>
      </c>
      <c r="E24" s="8" t="s">
        <v>77</v>
      </c>
      <c r="F24" s="8" t="s">
        <v>181</v>
      </c>
      <c r="G24" s="8" t="s">
        <v>182</v>
      </c>
      <c r="H24" s="16">
        <v>1320</v>
      </c>
      <c r="I24" s="16">
        <v>1320</v>
      </c>
      <c r="J24" s="16"/>
      <c r="K24" s="16"/>
      <c r="L24" s="16">
        <v>1320</v>
      </c>
      <c r="M24" s="16"/>
      <c r="N24" s="16"/>
      <c r="O24" s="16"/>
      <c r="P24" s="22"/>
      <c r="Q24" s="16"/>
      <c r="R24" s="16"/>
      <c r="S24" s="16"/>
      <c r="T24" s="16"/>
      <c r="U24" s="16"/>
      <c r="V24" s="16"/>
      <c r="W24" s="16"/>
    </row>
    <row r="25" ht="18.75" customHeight="1" spans="1:23">
      <c r="A25" s="54" t="s">
        <v>56</v>
      </c>
      <c r="B25" s="8" t="s">
        <v>175</v>
      </c>
      <c r="C25" s="9" t="s">
        <v>176</v>
      </c>
      <c r="D25" s="8" t="s">
        <v>76</v>
      </c>
      <c r="E25" s="8" t="s">
        <v>77</v>
      </c>
      <c r="F25" s="8" t="s">
        <v>183</v>
      </c>
      <c r="G25" s="8" t="s">
        <v>184</v>
      </c>
      <c r="H25" s="16">
        <v>1000</v>
      </c>
      <c r="I25" s="16">
        <v>1000</v>
      </c>
      <c r="J25" s="16"/>
      <c r="K25" s="16"/>
      <c r="L25" s="16">
        <v>1000</v>
      </c>
      <c r="M25" s="16"/>
      <c r="N25" s="16"/>
      <c r="O25" s="16"/>
      <c r="P25" s="22"/>
      <c r="Q25" s="16"/>
      <c r="R25" s="16"/>
      <c r="S25" s="16"/>
      <c r="T25" s="16"/>
      <c r="U25" s="16"/>
      <c r="V25" s="16"/>
      <c r="W25" s="16"/>
    </row>
    <row r="26" ht="18.75" customHeight="1" spans="1:23">
      <c r="A26" s="54" t="s">
        <v>56</v>
      </c>
      <c r="B26" s="8" t="s">
        <v>175</v>
      </c>
      <c r="C26" s="9" t="s">
        <v>176</v>
      </c>
      <c r="D26" s="8" t="s">
        <v>76</v>
      </c>
      <c r="E26" s="8" t="s">
        <v>77</v>
      </c>
      <c r="F26" s="8" t="s">
        <v>185</v>
      </c>
      <c r="G26" s="8" t="s">
        <v>186</v>
      </c>
      <c r="H26" s="16">
        <v>2000</v>
      </c>
      <c r="I26" s="16">
        <v>2000</v>
      </c>
      <c r="J26" s="16"/>
      <c r="K26" s="16"/>
      <c r="L26" s="16">
        <v>2000</v>
      </c>
      <c r="M26" s="16"/>
      <c r="N26" s="16"/>
      <c r="O26" s="16"/>
      <c r="P26" s="22"/>
      <c r="Q26" s="16"/>
      <c r="R26" s="16"/>
      <c r="S26" s="16"/>
      <c r="T26" s="16"/>
      <c r="U26" s="16"/>
      <c r="V26" s="16"/>
      <c r="W26" s="16"/>
    </row>
    <row r="27" ht="18.75" customHeight="1" spans="1:23">
      <c r="A27" s="54" t="s">
        <v>56</v>
      </c>
      <c r="B27" s="8" t="s">
        <v>175</v>
      </c>
      <c r="C27" s="9" t="s">
        <v>176</v>
      </c>
      <c r="D27" s="8" t="s">
        <v>76</v>
      </c>
      <c r="E27" s="8" t="s">
        <v>77</v>
      </c>
      <c r="F27" s="8" t="s">
        <v>187</v>
      </c>
      <c r="G27" s="8" t="s">
        <v>188</v>
      </c>
      <c r="H27" s="16">
        <v>2500</v>
      </c>
      <c r="I27" s="16">
        <v>2500</v>
      </c>
      <c r="J27" s="16"/>
      <c r="K27" s="16"/>
      <c r="L27" s="16">
        <v>2500</v>
      </c>
      <c r="M27" s="16"/>
      <c r="N27" s="16"/>
      <c r="O27" s="16"/>
      <c r="P27" s="22"/>
      <c r="Q27" s="16"/>
      <c r="R27" s="16"/>
      <c r="S27" s="16"/>
      <c r="T27" s="16"/>
      <c r="U27" s="16"/>
      <c r="V27" s="16"/>
      <c r="W27" s="16"/>
    </row>
    <row r="28" ht="18.75" customHeight="1" spans="1:23">
      <c r="A28" s="54" t="s">
        <v>56</v>
      </c>
      <c r="B28" s="8" t="s">
        <v>175</v>
      </c>
      <c r="C28" s="9" t="s">
        <v>176</v>
      </c>
      <c r="D28" s="8" t="s">
        <v>76</v>
      </c>
      <c r="E28" s="8" t="s">
        <v>77</v>
      </c>
      <c r="F28" s="8" t="s">
        <v>170</v>
      </c>
      <c r="G28" s="8" t="s">
        <v>171</v>
      </c>
      <c r="H28" s="16">
        <v>1740</v>
      </c>
      <c r="I28" s="16">
        <v>1740</v>
      </c>
      <c r="J28" s="16"/>
      <c r="K28" s="16"/>
      <c r="L28" s="16">
        <v>1740</v>
      </c>
      <c r="M28" s="16"/>
      <c r="N28" s="16"/>
      <c r="O28" s="16"/>
      <c r="P28" s="22"/>
      <c r="Q28" s="16"/>
      <c r="R28" s="16"/>
      <c r="S28" s="16"/>
      <c r="T28" s="16"/>
      <c r="U28" s="16"/>
      <c r="V28" s="16"/>
      <c r="W28" s="16"/>
    </row>
    <row r="29" ht="18.75" customHeight="1" spans="1:23">
      <c r="A29" s="54" t="s">
        <v>56</v>
      </c>
      <c r="B29" s="8" t="s">
        <v>175</v>
      </c>
      <c r="C29" s="9" t="s">
        <v>176</v>
      </c>
      <c r="D29" s="8" t="s">
        <v>76</v>
      </c>
      <c r="E29" s="8" t="s">
        <v>77</v>
      </c>
      <c r="F29" s="8" t="s">
        <v>170</v>
      </c>
      <c r="G29" s="8" t="s">
        <v>171</v>
      </c>
      <c r="H29" s="16">
        <v>1000</v>
      </c>
      <c r="I29" s="16">
        <v>1000</v>
      </c>
      <c r="J29" s="16"/>
      <c r="K29" s="16"/>
      <c r="L29" s="16">
        <v>1000</v>
      </c>
      <c r="M29" s="16"/>
      <c r="N29" s="16"/>
      <c r="O29" s="16"/>
      <c r="P29" s="22"/>
      <c r="Q29" s="16"/>
      <c r="R29" s="16"/>
      <c r="S29" s="16"/>
      <c r="T29" s="16"/>
      <c r="U29" s="16"/>
      <c r="V29" s="16"/>
      <c r="W29" s="16"/>
    </row>
    <row r="30" ht="18.75" customHeight="1" spans="1:23">
      <c r="A30" s="54" t="s">
        <v>56</v>
      </c>
      <c r="B30" s="8" t="s">
        <v>175</v>
      </c>
      <c r="C30" s="9" t="s">
        <v>176</v>
      </c>
      <c r="D30" s="8" t="s">
        <v>76</v>
      </c>
      <c r="E30" s="8" t="s">
        <v>77</v>
      </c>
      <c r="F30" s="8" t="s">
        <v>189</v>
      </c>
      <c r="G30" s="8" t="s">
        <v>190</v>
      </c>
      <c r="H30" s="16">
        <v>2250</v>
      </c>
      <c r="I30" s="16">
        <v>2250</v>
      </c>
      <c r="J30" s="16"/>
      <c r="K30" s="16"/>
      <c r="L30" s="16">
        <v>2250</v>
      </c>
      <c r="M30" s="16"/>
      <c r="N30" s="16"/>
      <c r="O30" s="16"/>
      <c r="P30" s="22"/>
      <c r="Q30" s="16"/>
      <c r="R30" s="16"/>
      <c r="S30" s="16"/>
      <c r="T30" s="16"/>
      <c r="U30" s="16"/>
      <c r="V30" s="16"/>
      <c r="W30" s="16"/>
    </row>
    <row r="31" ht="18.75" customHeight="1" spans="1:23">
      <c r="A31" s="54" t="s">
        <v>56</v>
      </c>
      <c r="B31" s="8" t="s">
        <v>191</v>
      </c>
      <c r="C31" s="9" t="s">
        <v>127</v>
      </c>
      <c r="D31" s="8" t="s">
        <v>76</v>
      </c>
      <c r="E31" s="8" t="s">
        <v>77</v>
      </c>
      <c r="F31" s="8" t="s">
        <v>192</v>
      </c>
      <c r="G31" s="8" t="s">
        <v>127</v>
      </c>
      <c r="H31" s="16">
        <v>3000</v>
      </c>
      <c r="I31" s="16">
        <v>3000</v>
      </c>
      <c r="J31" s="16"/>
      <c r="K31" s="16"/>
      <c r="L31" s="16">
        <v>3000</v>
      </c>
      <c r="M31" s="16"/>
      <c r="N31" s="16"/>
      <c r="O31" s="16"/>
      <c r="P31" s="22"/>
      <c r="Q31" s="16"/>
      <c r="R31" s="16"/>
      <c r="S31" s="16"/>
      <c r="T31" s="16"/>
      <c r="U31" s="16"/>
      <c r="V31" s="16"/>
      <c r="W31" s="16"/>
    </row>
    <row r="32" ht="18.75" customHeight="1" spans="1:23">
      <c r="A32" s="54" t="s">
        <v>56</v>
      </c>
      <c r="B32" s="8" t="s">
        <v>193</v>
      </c>
      <c r="C32" s="9" t="s">
        <v>194</v>
      </c>
      <c r="D32" s="8" t="s">
        <v>76</v>
      </c>
      <c r="E32" s="8" t="s">
        <v>77</v>
      </c>
      <c r="F32" s="8" t="s">
        <v>154</v>
      </c>
      <c r="G32" s="8" t="s">
        <v>155</v>
      </c>
      <c r="H32" s="16">
        <v>71796</v>
      </c>
      <c r="I32" s="16">
        <v>71796</v>
      </c>
      <c r="J32" s="16"/>
      <c r="K32" s="16"/>
      <c r="L32" s="16">
        <v>71796</v>
      </c>
      <c r="M32" s="16"/>
      <c r="N32" s="16"/>
      <c r="O32" s="16"/>
      <c r="P32" s="22"/>
      <c r="Q32" s="16"/>
      <c r="R32" s="16"/>
      <c r="S32" s="16"/>
      <c r="T32" s="16"/>
      <c r="U32" s="16"/>
      <c r="V32" s="16"/>
      <c r="W32" s="16"/>
    </row>
    <row r="33" ht="18.75" customHeight="1" spans="1:23">
      <c r="A33" s="54" t="s">
        <v>56</v>
      </c>
      <c r="B33" s="8" t="s">
        <v>195</v>
      </c>
      <c r="C33" s="9" t="s">
        <v>188</v>
      </c>
      <c r="D33" s="8" t="s">
        <v>76</v>
      </c>
      <c r="E33" s="8" t="s">
        <v>77</v>
      </c>
      <c r="F33" s="8" t="s">
        <v>187</v>
      </c>
      <c r="G33" s="8" t="s">
        <v>188</v>
      </c>
      <c r="H33" s="16">
        <v>1600</v>
      </c>
      <c r="I33" s="16">
        <v>1600</v>
      </c>
      <c r="J33" s="16"/>
      <c r="K33" s="16"/>
      <c r="L33" s="16">
        <v>1600</v>
      </c>
      <c r="M33" s="16"/>
      <c r="N33" s="16"/>
      <c r="O33" s="16"/>
      <c r="P33" s="22"/>
      <c r="Q33" s="16"/>
      <c r="R33" s="16"/>
      <c r="S33" s="16"/>
      <c r="T33" s="16"/>
      <c r="U33" s="16"/>
      <c r="V33" s="16"/>
      <c r="W33" s="16"/>
    </row>
    <row r="34" ht="18.75" customHeight="1" spans="1:23">
      <c r="A34" s="54" t="s">
        <v>56</v>
      </c>
      <c r="B34" s="8" t="s">
        <v>196</v>
      </c>
      <c r="C34" s="9" t="s">
        <v>197</v>
      </c>
      <c r="D34" s="8" t="s">
        <v>76</v>
      </c>
      <c r="E34" s="8" t="s">
        <v>77</v>
      </c>
      <c r="F34" s="8" t="s">
        <v>198</v>
      </c>
      <c r="G34" s="8" t="s">
        <v>197</v>
      </c>
      <c r="H34" s="16">
        <v>3200</v>
      </c>
      <c r="I34" s="16">
        <v>3200</v>
      </c>
      <c r="J34" s="16"/>
      <c r="K34" s="16"/>
      <c r="L34" s="16">
        <v>3200</v>
      </c>
      <c r="M34" s="16"/>
      <c r="N34" s="16"/>
      <c r="O34" s="16"/>
      <c r="P34" s="22"/>
      <c r="Q34" s="16"/>
      <c r="R34" s="16"/>
      <c r="S34" s="16"/>
      <c r="T34" s="16"/>
      <c r="U34" s="16"/>
      <c r="V34" s="16"/>
      <c r="W34" s="16"/>
    </row>
    <row r="35" ht="18.75" customHeight="1" spans="1:23">
      <c r="A35" s="11" t="s">
        <v>32</v>
      </c>
      <c r="B35" s="11"/>
      <c r="C35" s="11"/>
      <c r="D35" s="11"/>
      <c r="E35" s="11"/>
      <c r="F35" s="11"/>
      <c r="G35" s="11"/>
      <c r="H35" s="16">
        <v>735560.29</v>
      </c>
      <c r="I35" s="16">
        <v>735560.29</v>
      </c>
      <c r="J35" s="16"/>
      <c r="K35" s="16"/>
      <c r="L35" s="16">
        <v>735560.29</v>
      </c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</sheetData>
  <mergeCells count="30">
    <mergeCell ref="A2:W2"/>
    <mergeCell ref="A3:G3"/>
    <mergeCell ref="I4:W4"/>
    <mergeCell ref="I5:M5"/>
    <mergeCell ref="N5:P5"/>
    <mergeCell ref="R5:W5"/>
    <mergeCell ref="A35:G35"/>
    <mergeCell ref="A4:A7"/>
    <mergeCell ref="B4:B7"/>
    <mergeCell ref="C4:C7"/>
    <mergeCell ref="D4:D7"/>
    <mergeCell ref="E4:E7"/>
    <mergeCell ref="F4:F7"/>
    <mergeCell ref="G4:G7"/>
    <mergeCell ref="H4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W13"/>
  <sheetViews>
    <sheetView showZeros="0" topLeftCell="D1" workbookViewId="0">
      <selection activeCell="I13" sqref="I13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ht="18.75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 t="s">
        <v>199</v>
      </c>
    </row>
    <row r="2" ht="45" customHeight="1" spans="1:23">
      <c r="A2" s="3" t="s">
        <v>200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0"/>
      <c r="O2" s="50"/>
      <c r="P2" s="50"/>
      <c r="Q2" s="50"/>
      <c r="R2" s="50"/>
      <c r="S2" s="50"/>
      <c r="T2" s="50"/>
      <c r="U2" s="50"/>
      <c r="V2" s="50"/>
      <c r="W2" s="50"/>
    </row>
    <row r="3" ht="18.75" customHeight="1" spans="1:23">
      <c r="A3" s="4" t="str">
        <f>"单位名称："&amp;"中国共产主义青年团玉溪市江川区委员会"</f>
        <v>单位名称：中国共产主义青年团玉溪市江川区委员会</v>
      </c>
      <c r="B3" s="4"/>
      <c r="C3" s="4"/>
      <c r="D3" s="4"/>
      <c r="E3" s="4"/>
      <c r="F3" s="4"/>
      <c r="G3" s="4"/>
      <c r="H3" s="4"/>
      <c r="I3" s="51"/>
      <c r="J3" s="51"/>
      <c r="K3" s="51"/>
      <c r="L3" s="51"/>
      <c r="M3" s="51"/>
      <c r="N3" s="5"/>
      <c r="O3" s="5"/>
      <c r="P3" s="5"/>
      <c r="Q3" s="5"/>
      <c r="R3" s="5"/>
      <c r="S3" s="5"/>
      <c r="T3" s="5"/>
      <c r="U3" s="5"/>
      <c r="V3" s="5"/>
      <c r="W3" s="5" t="s">
        <v>29</v>
      </c>
    </row>
    <row r="4" ht="18.75" customHeight="1" spans="1:23">
      <c r="A4" s="12" t="s">
        <v>201</v>
      </c>
      <c r="B4" s="12" t="s">
        <v>133</v>
      </c>
      <c r="C4" s="12" t="s">
        <v>134</v>
      </c>
      <c r="D4" s="12" t="s">
        <v>202</v>
      </c>
      <c r="E4" s="12" t="s">
        <v>135</v>
      </c>
      <c r="F4" s="12" t="s">
        <v>136</v>
      </c>
      <c r="G4" s="12" t="s">
        <v>203</v>
      </c>
      <c r="H4" s="12" t="s">
        <v>138</v>
      </c>
      <c r="I4" s="44" t="s">
        <v>32</v>
      </c>
      <c r="J4" s="44" t="s">
        <v>204</v>
      </c>
      <c r="K4" s="12"/>
      <c r="L4" s="12"/>
      <c r="M4" s="12"/>
      <c r="N4" s="12" t="s">
        <v>140</v>
      </c>
      <c r="O4" s="12"/>
      <c r="P4" s="12"/>
      <c r="Q4" s="12" t="s">
        <v>38</v>
      </c>
      <c r="R4" s="12" t="s">
        <v>63</v>
      </c>
      <c r="S4" s="12"/>
      <c r="T4" s="12"/>
      <c r="U4" s="12"/>
      <c r="V4" s="12"/>
      <c r="W4" s="12"/>
    </row>
    <row r="5" ht="18.75" customHeight="1" spans="1:23">
      <c r="A5" s="12"/>
      <c r="B5" s="12"/>
      <c r="C5" s="12"/>
      <c r="D5" s="12"/>
      <c r="E5" s="12"/>
      <c r="F5" s="12"/>
      <c r="G5" s="12"/>
      <c r="H5" s="12"/>
      <c r="I5" s="44" t="s">
        <v>141</v>
      </c>
      <c r="J5" s="44" t="s">
        <v>35</v>
      </c>
      <c r="K5" s="12"/>
      <c r="L5" s="12" t="s">
        <v>36</v>
      </c>
      <c r="M5" s="12" t="s">
        <v>37</v>
      </c>
      <c r="N5" s="12" t="s">
        <v>35</v>
      </c>
      <c r="O5" s="12" t="s">
        <v>36</v>
      </c>
      <c r="P5" s="12" t="s">
        <v>37</v>
      </c>
      <c r="Q5" s="12" t="s">
        <v>38</v>
      </c>
      <c r="R5" s="12" t="s">
        <v>34</v>
      </c>
      <c r="S5" s="12" t="s">
        <v>41</v>
      </c>
      <c r="T5" s="12" t="s">
        <v>42</v>
      </c>
      <c r="U5" s="12" t="s">
        <v>43</v>
      </c>
      <c r="V5" s="12" t="s">
        <v>44</v>
      </c>
      <c r="W5" s="12" t="s">
        <v>45</v>
      </c>
    </row>
    <row r="6" ht="18.75" customHeight="1" spans="1:23">
      <c r="A6" s="12"/>
      <c r="B6" s="12"/>
      <c r="C6" s="12"/>
      <c r="D6" s="12"/>
      <c r="E6" s="12"/>
      <c r="F6" s="12"/>
      <c r="G6" s="12"/>
      <c r="H6" s="12"/>
      <c r="I6" s="44"/>
      <c r="J6" s="44" t="s">
        <v>35</v>
      </c>
      <c r="K6" s="12"/>
      <c r="L6" s="12" t="s">
        <v>36</v>
      </c>
      <c r="M6" s="12" t="s">
        <v>37</v>
      </c>
      <c r="N6" s="12" t="s">
        <v>35</v>
      </c>
      <c r="O6" s="12" t="s">
        <v>36</v>
      </c>
      <c r="P6" s="12" t="s">
        <v>37</v>
      </c>
      <c r="Q6" s="12"/>
      <c r="R6" s="12" t="s">
        <v>34</v>
      </c>
      <c r="S6" s="12" t="s">
        <v>41</v>
      </c>
      <c r="T6" s="12" t="s">
        <v>42</v>
      </c>
      <c r="U6" s="12" t="s">
        <v>43</v>
      </c>
      <c r="V6" s="12" t="s">
        <v>44</v>
      </c>
      <c r="W6" s="12" t="s">
        <v>45</v>
      </c>
    </row>
    <row r="7" ht="22.65" customHeight="1" spans="1:23">
      <c r="A7" s="12"/>
      <c r="B7" s="12"/>
      <c r="C7" s="12"/>
      <c r="D7" s="12"/>
      <c r="E7" s="12"/>
      <c r="F7" s="12"/>
      <c r="G7" s="12"/>
      <c r="H7" s="12"/>
      <c r="I7" s="44"/>
      <c r="J7" s="44" t="s">
        <v>34</v>
      </c>
      <c r="K7" s="12" t="s">
        <v>205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ht="18.75" customHeight="1" spans="1:23">
      <c r="A8" s="13" t="s">
        <v>46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13">
        <v>10</v>
      </c>
      <c r="K8" s="13">
        <v>11</v>
      </c>
      <c r="L8" s="13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  <c r="W8" s="13">
        <v>23</v>
      </c>
    </row>
    <row r="9" ht="18.75" customHeight="1" spans="1:23">
      <c r="A9" s="8"/>
      <c r="B9" s="8"/>
      <c r="C9" s="9" t="s">
        <v>206</v>
      </c>
      <c r="D9" s="8"/>
      <c r="E9" s="8"/>
      <c r="F9" s="8"/>
      <c r="G9" s="8"/>
      <c r="H9" s="8"/>
      <c r="I9" s="10">
        <v>50000</v>
      </c>
      <c r="J9" s="10">
        <v>50000</v>
      </c>
      <c r="K9" s="10">
        <v>50000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ht="18.75" customHeight="1" spans="1:23">
      <c r="A10" s="8" t="s">
        <v>207</v>
      </c>
      <c r="B10" s="8" t="s">
        <v>208</v>
      </c>
      <c r="C10" s="9" t="s">
        <v>206</v>
      </c>
      <c r="D10" s="8" t="s">
        <v>56</v>
      </c>
      <c r="E10" s="8" t="s">
        <v>80</v>
      </c>
      <c r="F10" s="8" t="s">
        <v>81</v>
      </c>
      <c r="G10" s="8" t="s">
        <v>177</v>
      </c>
      <c r="H10" s="8" t="s">
        <v>178</v>
      </c>
      <c r="I10" s="10">
        <v>50000</v>
      </c>
      <c r="J10" s="10">
        <v>50000</v>
      </c>
      <c r="K10" s="10">
        <v>50000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ht="18.75" customHeight="1" spans="1:23">
      <c r="A11" s="22"/>
      <c r="B11" s="22"/>
      <c r="C11" s="9" t="s">
        <v>209</v>
      </c>
      <c r="D11" s="22"/>
      <c r="E11" s="22"/>
      <c r="F11" s="22"/>
      <c r="G11" s="22"/>
      <c r="H11" s="22"/>
      <c r="I11" s="10">
        <v>131500</v>
      </c>
      <c r="J11" s="10">
        <v>131500</v>
      </c>
      <c r="K11" s="10">
        <v>131500</v>
      </c>
      <c r="L11" s="10"/>
      <c r="M11" s="10"/>
      <c r="N11" s="10"/>
      <c r="O11" s="10"/>
      <c r="P11" s="22"/>
      <c r="Q11" s="10"/>
      <c r="R11" s="10"/>
      <c r="S11" s="10"/>
      <c r="T11" s="10"/>
      <c r="U11" s="10"/>
      <c r="V11" s="10"/>
      <c r="W11" s="10"/>
    </row>
    <row r="12" ht="18.75" customHeight="1" spans="1:23">
      <c r="A12" s="8" t="s">
        <v>210</v>
      </c>
      <c r="B12" s="8" t="s">
        <v>211</v>
      </c>
      <c r="C12" s="9" t="s">
        <v>209</v>
      </c>
      <c r="D12" s="8" t="s">
        <v>56</v>
      </c>
      <c r="E12" s="8" t="s">
        <v>78</v>
      </c>
      <c r="F12" s="8" t="s">
        <v>79</v>
      </c>
      <c r="G12" s="8" t="s">
        <v>212</v>
      </c>
      <c r="H12" s="8" t="s">
        <v>213</v>
      </c>
      <c r="I12" s="10">
        <v>131500</v>
      </c>
      <c r="J12" s="10">
        <v>131500</v>
      </c>
      <c r="K12" s="10">
        <v>131500</v>
      </c>
      <c r="L12" s="10"/>
      <c r="M12" s="10"/>
      <c r="N12" s="10"/>
      <c r="O12" s="10"/>
      <c r="P12" s="22"/>
      <c r="Q12" s="10"/>
      <c r="R12" s="10"/>
      <c r="S12" s="10"/>
      <c r="T12" s="10"/>
      <c r="U12" s="10"/>
      <c r="V12" s="10"/>
      <c r="W12" s="10"/>
    </row>
    <row r="13" ht="18.75" customHeight="1" spans="1:23">
      <c r="A13" s="11" t="s">
        <v>32</v>
      </c>
      <c r="B13" s="11"/>
      <c r="C13" s="11"/>
      <c r="D13" s="11"/>
      <c r="E13" s="11"/>
      <c r="F13" s="11"/>
      <c r="G13" s="11"/>
      <c r="H13" s="11"/>
      <c r="I13" s="10">
        <v>181500</v>
      </c>
      <c r="J13" s="10">
        <v>181500</v>
      </c>
      <c r="K13" s="10">
        <v>181500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</sheetData>
  <mergeCells count="28">
    <mergeCell ref="A2:W2"/>
    <mergeCell ref="A3:H3"/>
    <mergeCell ref="J4:M4"/>
    <mergeCell ref="N4:P4"/>
    <mergeCell ref="R4:W4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J20"/>
  <sheetViews>
    <sheetView showZeros="0" workbookViewId="0">
      <selection activeCell="D19" sqref="$A19:$XFD19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19" t="s">
        <v>214</v>
      </c>
      <c r="B1" s="19"/>
      <c r="C1" s="19"/>
      <c r="D1" s="19"/>
      <c r="E1" s="19"/>
      <c r="F1" s="19"/>
      <c r="G1" s="19"/>
      <c r="H1" s="19"/>
      <c r="I1" s="19"/>
      <c r="J1" s="19"/>
    </row>
    <row r="2" ht="45" customHeight="1" spans="1:10">
      <c r="A2" s="29" t="s">
        <v>215</v>
      </c>
      <c r="B2" s="29"/>
      <c r="C2" s="29"/>
      <c r="D2" s="29"/>
      <c r="E2" s="29"/>
      <c r="F2" s="29"/>
      <c r="G2" s="29"/>
      <c r="H2" s="29"/>
      <c r="I2" s="29"/>
      <c r="J2" s="29"/>
    </row>
    <row r="3" ht="20.25" customHeight="1" spans="1:10">
      <c r="A3" s="18" t="str">
        <f>"单位名称："&amp;"中国共产主义青年团玉溪市江川区委员会"</f>
        <v>单位名称：中国共产主义青年团玉溪市江川区委员会</v>
      </c>
      <c r="B3" s="18"/>
      <c r="C3" s="18"/>
      <c r="D3" s="18"/>
      <c r="E3" s="18"/>
      <c r="F3" s="18"/>
      <c r="G3" s="18"/>
      <c r="H3" s="18"/>
      <c r="I3" s="18"/>
      <c r="J3" s="18"/>
    </row>
    <row r="4" ht="20.25" customHeight="1" spans="1:10">
      <c r="A4" s="30" t="s">
        <v>216</v>
      </c>
      <c r="B4" s="30" t="s">
        <v>217</v>
      </c>
      <c r="C4" s="30" t="s">
        <v>218</v>
      </c>
      <c r="D4" s="30" t="s">
        <v>219</v>
      </c>
      <c r="E4" s="30" t="s">
        <v>220</v>
      </c>
      <c r="F4" s="30" t="s">
        <v>221</v>
      </c>
      <c r="G4" s="30" t="s">
        <v>222</v>
      </c>
      <c r="H4" s="30" t="s">
        <v>223</v>
      </c>
      <c r="I4" s="30" t="s">
        <v>224</v>
      </c>
      <c r="J4" s="30" t="s">
        <v>225</v>
      </c>
    </row>
    <row r="5" ht="46.5" customHeight="1" spans="1:10">
      <c r="A5" s="30"/>
      <c r="B5" s="30"/>
      <c r="C5" s="30"/>
      <c r="D5" s="30"/>
      <c r="E5" s="30"/>
      <c r="F5" s="30"/>
      <c r="G5" s="30"/>
      <c r="H5" s="30"/>
      <c r="I5" s="30"/>
      <c r="J5" s="30"/>
    </row>
    <row r="6" ht="20.25" customHeight="1" spans="1:10">
      <c r="A6" s="31">
        <v>1</v>
      </c>
      <c r="B6" s="31">
        <v>2</v>
      </c>
      <c r="C6" s="31">
        <v>3</v>
      </c>
      <c r="D6" s="31">
        <v>4</v>
      </c>
      <c r="E6" s="31">
        <v>5</v>
      </c>
      <c r="F6" s="31">
        <v>6</v>
      </c>
      <c r="G6" s="31">
        <v>7</v>
      </c>
      <c r="H6" s="31">
        <v>8</v>
      </c>
      <c r="I6" s="31">
        <v>9</v>
      </c>
      <c r="J6" s="31">
        <v>10</v>
      </c>
    </row>
    <row r="7" ht="20.25" customHeight="1" spans="1:10">
      <c r="A7" s="22" t="s">
        <v>56</v>
      </c>
      <c r="B7" s="22"/>
      <c r="C7" s="22"/>
      <c r="E7" s="36"/>
      <c r="F7" s="36"/>
      <c r="G7" s="36"/>
      <c r="H7" s="36"/>
      <c r="I7" s="36"/>
      <c r="J7" s="36"/>
    </row>
    <row r="8" ht="184" customHeight="1" spans="1:10">
      <c r="A8" s="47" t="s">
        <v>209</v>
      </c>
      <c r="B8" s="22" t="s">
        <v>226</v>
      </c>
      <c r="C8" s="23"/>
      <c r="D8" s="23"/>
      <c r="E8" s="36"/>
      <c r="F8" s="36"/>
      <c r="G8" s="36"/>
      <c r="H8" s="36"/>
      <c r="I8" s="36"/>
      <c r="J8" s="36"/>
    </row>
    <row r="9" ht="27" customHeight="1" spans="1:10">
      <c r="A9" s="22"/>
      <c r="B9" s="22"/>
      <c r="C9" s="22" t="s">
        <v>227</v>
      </c>
      <c r="D9" s="48" t="s">
        <v>228</v>
      </c>
      <c r="E9" s="49" t="s">
        <v>229</v>
      </c>
      <c r="F9" s="37" t="s">
        <v>230</v>
      </c>
      <c r="G9" s="23" t="s">
        <v>52</v>
      </c>
      <c r="H9" s="37" t="s">
        <v>231</v>
      </c>
      <c r="I9" s="37" t="s">
        <v>232</v>
      </c>
      <c r="J9" s="49" t="s">
        <v>233</v>
      </c>
    </row>
    <row r="10" ht="27" customHeight="1" spans="1:10">
      <c r="A10" s="22"/>
      <c r="B10" s="22"/>
      <c r="C10" s="22" t="s">
        <v>227</v>
      </c>
      <c r="D10" s="48" t="s">
        <v>228</v>
      </c>
      <c r="E10" s="49" t="s">
        <v>234</v>
      </c>
      <c r="F10" s="37" t="s">
        <v>230</v>
      </c>
      <c r="G10" s="23" t="s">
        <v>235</v>
      </c>
      <c r="H10" s="37" t="s">
        <v>236</v>
      </c>
      <c r="I10" s="37" t="s">
        <v>237</v>
      </c>
      <c r="J10" s="49" t="s">
        <v>238</v>
      </c>
    </row>
    <row r="11" ht="27" customHeight="1" spans="1:10">
      <c r="A11" s="22"/>
      <c r="B11" s="22"/>
      <c r="C11" s="22" t="s">
        <v>239</v>
      </c>
      <c r="D11" s="48" t="s">
        <v>240</v>
      </c>
      <c r="E11" s="49" t="s">
        <v>241</v>
      </c>
      <c r="F11" s="37" t="s">
        <v>230</v>
      </c>
      <c r="G11" s="23" t="s">
        <v>242</v>
      </c>
      <c r="H11" s="37" t="s">
        <v>243</v>
      </c>
      <c r="I11" s="37" t="s">
        <v>232</v>
      </c>
      <c r="J11" s="49" t="s">
        <v>244</v>
      </c>
    </row>
    <row r="12" ht="27" customHeight="1" spans="1:10">
      <c r="A12" s="22"/>
      <c r="B12" s="22"/>
      <c r="C12" s="22" t="s">
        <v>239</v>
      </c>
      <c r="D12" s="48" t="s">
        <v>245</v>
      </c>
      <c r="E12" s="49" t="s">
        <v>246</v>
      </c>
      <c r="F12" s="37" t="s">
        <v>230</v>
      </c>
      <c r="G12" s="23" t="s">
        <v>247</v>
      </c>
      <c r="H12" s="37" t="s">
        <v>243</v>
      </c>
      <c r="I12" s="37" t="s">
        <v>232</v>
      </c>
      <c r="J12" s="49" t="s">
        <v>248</v>
      </c>
    </row>
    <row r="13" ht="27" customHeight="1" spans="1:10">
      <c r="A13" s="22"/>
      <c r="B13" s="22"/>
      <c r="C13" s="22" t="s">
        <v>249</v>
      </c>
      <c r="D13" s="48" t="s">
        <v>250</v>
      </c>
      <c r="E13" s="49" t="s">
        <v>251</v>
      </c>
      <c r="F13" s="37" t="s">
        <v>230</v>
      </c>
      <c r="G13" s="23" t="s">
        <v>252</v>
      </c>
      <c r="H13" s="37" t="s">
        <v>243</v>
      </c>
      <c r="I13" s="37" t="s">
        <v>232</v>
      </c>
      <c r="J13" s="49" t="s">
        <v>253</v>
      </c>
    </row>
    <row r="14" ht="27" customHeight="1" spans="1:10">
      <c r="A14" s="22"/>
      <c r="B14" s="22"/>
      <c r="C14" s="22" t="s">
        <v>249</v>
      </c>
      <c r="D14" s="48" t="s">
        <v>250</v>
      </c>
      <c r="E14" s="49" t="s">
        <v>254</v>
      </c>
      <c r="F14" s="37" t="s">
        <v>230</v>
      </c>
      <c r="G14" s="23" t="s">
        <v>255</v>
      </c>
      <c r="H14" s="37" t="s">
        <v>243</v>
      </c>
      <c r="I14" s="37" t="s">
        <v>232</v>
      </c>
      <c r="J14" s="49" t="s">
        <v>256</v>
      </c>
    </row>
    <row r="15" ht="208" customHeight="1" spans="1:10">
      <c r="A15" s="47" t="s">
        <v>206</v>
      </c>
      <c r="B15" s="22" t="s">
        <v>257</v>
      </c>
      <c r="C15" s="22"/>
      <c r="D15" s="22"/>
      <c r="E15" s="22"/>
      <c r="F15" s="22"/>
      <c r="G15" s="22"/>
      <c r="H15" s="22"/>
      <c r="I15" s="22"/>
      <c r="J15" s="22"/>
    </row>
    <row r="16" ht="30" customHeight="1" spans="1:10">
      <c r="A16" s="22"/>
      <c r="B16" s="22"/>
      <c r="C16" s="22" t="s">
        <v>227</v>
      </c>
      <c r="D16" s="48" t="s">
        <v>228</v>
      </c>
      <c r="E16" s="49" t="s">
        <v>258</v>
      </c>
      <c r="F16" s="37" t="s">
        <v>259</v>
      </c>
      <c r="G16" s="23" t="s">
        <v>260</v>
      </c>
      <c r="H16" s="37" t="s">
        <v>261</v>
      </c>
      <c r="I16" s="37" t="s">
        <v>232</v>
      </c>
      <c r="J16" s="49" t="s">
        <v>262</v>
      </c>
    </row>
    <row r="17" ht="30" customHeight="1" spans="1:10">
      <c r="A17" s="22"/>
      <c r="B17" s="22"/>
      <c r="C17" s="22" t="s">
        <v>227</v>
      </c>
      <c r="D17" s="48" t="s">
        <v>263</v>
      </c>
      <c r="E17" s="49" t="s">
        <v>264</v>
      </c>
      <c r="F17" s="37" t="s">
        <v>259</v>
      </c>
      <c r="G17" s="23" t="s">
        <v>265</v>
      </c>
      <c r="H17" s="37" t="s">
        <v>243</v>
      </c>
      <c r="I17" s="37" t="s">
        <v>232</v>
      </c>
      <c r="J17" s="49" t="s">
        <v>266</v>
      </c>
    </row>
    <row r="18" ht="30" customHeight="1" spans="1:10">
      <c r="A18" s="22"/>
      <c r="B18" s="22"/>
      <c r="C18" s="22" t="s">
        <v>227</v>
      </c>
      <c r="D18" s="48" t="s">
        <v>267</v>
      </c>
      <c r="E18" s="49" t="s">
        <v>268</v>
      </c>
      <c r="F18" s="37" t="s">
        <v>259</v>
      </c>
      <c r="G18" s="23" t="s">
        <v>269</v>
      </c>
      <c r="H18" s="37" t="s">
        <v>243</v>
      </c>
      <c r="I18" s="37" t="s">
        <v>232</v>
      </c>
      <c r="J18" s="49" t="s">
        <v>270</v>
      </c>
    </row>
    <row r="19" ht="106" customHeight="1" spans="1:10">
      <c r="A19" s="22"/>
      <c r="B19" s="22"/>
      <c r="C19" s="22" t="s">
        <v>239</v>
      </c>
      <c r="D19" s="48" t="s">
        <v>240</v>
      </c>
      <c r="E19" s="49" t="s">
        <v>271</v>
      </c>
      <c r="F19" s="37" t="s">
        <v>259</v>
      </c>
      <c r="G19" s="23" t="s">
        <v>269</v>
      </c>
      <c r="H19" s="37" t="s">
        <v>243</v>
      </c>
      <c r="I19" s="37" t="s">
        <v>232</v>
      </c>
      <c r="J19" s="49" t="s">
        <v>272</v>
      </c>
    </row>
    <row r="20" ht="30" customHeight="1" spans="1:10">
      <c r="A20" s="22"/>
      <c r="B20" s="22"/>
      <c r="C20" s="22" t="s">
        <v>249</v>
      </c>
      <c r="D20" s="48" t="s">
        <v>250</v>
      </c>
      <c r="E20" s="49" t="s">
        <v>273</v>
      </c>
      <c r="F20" s="37" t="s">
        <v>259</v>
      </c>
      <c r="G20" s="23" t="s">
        <v>269</v>
      </c>
      <c r="H20" s="37" t="s">
        <v>243</v>
      </c>
      <c r="I20" s="37" t="s">
        <v>232</v>
      </c>
      <c r="J20" s="49" t="s">
        <v>274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11805555555556" footer="0.511805555555556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2025-04-21T08:29:00Z</dcterms:created>
  <dcterms:modified xsi:type="dcterms:W3CDTF">2025-05-15T01:21:46Z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