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501" firstSheet="1" activeTab="1"/>
  </bookViews>
  <sheets>
    <sheet name="1" sheetId="5" state="hidden" r:id="rId1"/>
    <sheet name="Sheet4" sheetId="12" r:id="rId2"/>
    <sheet name="Sheet5" sheetId="13" r:id="rId3"/>
    <sheet name="Sheet6" sheetId="14" r:id="rId4"/>
    <sheet name="Sheet3" sheetId="11" state="hidden" r:id="rId5"/>
    <sheet name="Sheet1" sheetId="10" state="hidden" r:id="rId6"/>
    <sheet name="结余资金项目" sheetId="7" state="hidden" r:id="rId7"/>
    <sheet name="2" sheetId="9" state="hidden" r:id="rId8"/>
    <sheet name="方案2" sheetId="8" state="hidden" r:id="rId9"/>
    <sheet name="第一批合计" sheetId="6" state="hidden" r:id="rId10"/>
    <sheet name="Sheet2" sheetId="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'1'!$A$8:$X$31</definedName>
    <definedName name="_xlnm._FilterDatabase" localSheetId="4" hidden="1">Sheet3!$A$8:$W$41</definedName>
    <definedName name="_xlnm._FilterDatabase" localSheetId="9" hidden="1">第一批合计!$A$6:$T$31</definedName>
    <definedName name="_xlnm._FilterDatabase" localSheetId="1" hidden="1">Sheet4!$A$8:$U$20</definedName>
    <definedName name="_xlnm._FilterDatabase" localSheetId="5" hidden="1">Sheet1!#REF!</definedName>
    <definedName name="产业发展">[1]Sheet4!$A$2:$A$6</definedName>
    <definedName name="就业项目">[1]Sheet4!$B$2:$B$6</definedName>
    <definedName name="乡村建设行动">[1]Sheet4!$C$2:$C$6</definedName>
    <definedName name="易地搬迁后扶">[1]Sheet4!$D$2:$D$6</definedName>
    <definedName name="巩固三保障成果">[1]Sheet4!$E$2:$E$6</definedName>
    <definedName name="乡村治理和精神文明建设">[1]Sheet4!$F$2:$F$6</definedName>
    <definedName name="项目管理费">[1]Sheet4!$G$2:$G$6</definedName>
    <definedName name="其他">[1]Sheet4!$H$2:$H$6</definedName>
    <definedName name="_xlnm.Print_Titles" localSheetId="0">'1'!$5:$7</definedName>
    <definedName name="_xlnm.Print_Titles" localSheetId="9">第一批合计!$4:$6</definedName>
    <definedName name="_xlnm.Print_Titles" localSheetId="4">Sheet3!$5:$8</definedName>
    <definedName name="_xlnm.Print_Titles" localSheetId="1">Sheet4!$5:$8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<sst xmlns="http://schemas.openxmlformats.org/spreadsheetml/2006/main" count="1688" uniqueCount="609">
  <si>
    <t>附件</t>
  </si>
  <si>
    <r>
      <rPr>
        <sz val="22"/>
        <rFont val="仿宋"/>
        <charset val="134"/>
      </rPr>
      <t>玉溪市江川区</t>
    </r>
    <r>
      <rPr>
        <sz val="22"/>
        <rFont val="Times New Roman"/>
        <charset val="134"/>
      </rPr>
      <t>2025</t>
    </r>
    <r>
      <rPr>
        <sz val="22"/>
        <rFont val="仿宋"/>
        <charset val="134"/>
      </rPr>
      <t>年第一批财政衔接补助资金项目实施方案</t>
    </r>
  </si>
  <si>
    <r>
      <rPr>
        <sz val="12"/>
        <rFont val="仿宋"/>
        <charset val="134"/>
      </rPr>
      <t>制表单位：区农业农村局</t>
    </r>
    <r>
      <rPr>
        <sz val="12"/>
        <rFont val="Times New Roman"/>
        <charset val="134"/>
      </rPr>
      <t xml:space="preserve">                                   </t>
    </r>
    <r>
      <rPr>
        <sz val="12"/>
        <rFont val="仿宋"/>
        <charset val="134"/>
      </rPr>
      <t>日期：</t>
    </r>
    <r>
      <rPr>
        <sz val="12"/>
        <rFont val="Times New Roman"/>
        <charset val="134"/>
      </rPr>
      <t>2025</t>
    </r>
    <r>
      <rPr>
        <sz val="12"/>
        <rFont val="仿宋"/>
        <charset val="134"/>
      </rPr>
      <t>年</t>
    </r>
    <r>
      <rPr>
        <sz val="12"/>
        <rFont val="Times New Roman"/>
        <charset val="134"/>
      </rPr>
      <t>1</t>
    </r>
    <r>
      <rPr>
        <sz val="12"/>
        <rFont val="仿宋"/>
        <charset val="134"/>
      </rPr>
      <t>月</t>
    </r>
    <r>
      <rPr>
        <sz val="12"/>
        <rFont val="Times New Roman"/>
        <charset val="134"/>
      </rPr>
      <t>15</t>
    </r>
    <r>
      <rPr>
        <sz val="12"/>
        <rFont val="仿宋"/>
        <charset val="134"/>
      </rPr>
      <t>日</t>
    </r>
    <r>
      <rPr>
        <sz val="12"/>
        <rFont val="Times New Roman"/>
        <charset val="134"/>
      </rPr>
      <t xml:space="preserve">                                              </t>
    </r>
    <r>
      <rPr>
        <sz val="12"/>
        <rFont val="仿宋"/>
        <charset val="134"/>
      </rPr>
      <t>单位：万元、户、人</t>
    </r>
  </si>
  <si>
    <r>
      <rPr>
        <sz val="12"/>
        <rFont val="仿宋"/>
        <charset val="134"/>
      </rPr>
      <t>注：第一批拟实施项目</t>
    </r>
    <r>
      <rPr>
        <sz val="12"/>
        <rFont val="Times New Roman"/>
        <charset val="134"/>
      </rPr>
      <t>21</t>
    </r>
    <r>
      <rPr>
        <sz val="12"/>
        <rFont val="仿宋"/>
        <charset val="134"/>
      </rPr>
      <t>个，其中产业类项目</t>
    </r>
    <r>
      <rPr>
        <sz val="12"/>
        <rFont val="Times New Roman"/>
        <charset val="134"/>
      </rPr>
      <t>12</t>
    </r>
    <r>
      <rPr>
        <sz val="12"/>
        <rFont val="仿宋"/>
        <charset val="134"/>
      </rPr>
      <t>个，安排资金1220万元，占63.5</t>
    </r>
    <r>
      <rPr>
        <sz val="12"/>
        <rFont val="Times New Roman"/>
        <charset val="134"/>
      </rPr>
      <t>%</t>
    </r>
    <r>
      <rPr>
        <sz val="12"/>
        <rFont val="仿宋"/>
        <charset val="134"/>
      </rPr>
      <t>。组织部项目</t>
    </r>
    <r>
      <rPr>
        <sz val="12"/>
        <rFont val="Times New Roman"/>
        <charset val="134"/>
      </rPr>
      <t>4</t>
    </r>
    <r>
      <rPr>
        <sz val="12"/>
        <rFont val="仿宋"/>
        <charset val="134"/>
      </rPr>
      <t>个，涉及安排组织部资金</t>
    </r>
    <r>
      <rPr>
        <sz val="12"/>
        <rFont val="Times New Roman"/>
        <charset val="134"/>
      </rPr>
      <t>280</t>
    </r>
    <r>
      <rPr>
        <sz val="12"/>
        <rFont val="仿宋"/>
        <charset val="134"/>
      </rPr>
      <t>万元，其他衔接资金</t>
    </r>
    <r>
      <rPr>
        <sz val="12"/>
        <rFont val="Times New Roman"/>
        <charset val="134"/>
      </rPr>
      <t>120</t>
    </r>
    <r>
      <rPr>
        <sz val="12"/>
        <rFont val="仿宋"/>
        <charset val="134"/>
      </rPr>
      <t>万元，需根据后续省级评定结果调整。</t>
    </r>
  </si>
  <si>
    <t>序号</t>
  </si>
  <si>
    <t>组织实施单位</t>
  </si>
  <si>
    <t>责任领导</t>
  </si>
  <si>
    <t>实施地点</t>
  </si>
  <si>
    <t>资金任务类别</t>
  </si>
  <si>
    <t>项目类型</t>
  </si>
  <si>
    <t>项目名称</t>
  </si>
  <si>
    <t>项目主要建设内容</t>
  </si>
  <si>
    <t>总投资</t>
  </si>
  <si>
    <t>资金来源</t>
  </si>
  <si>
    <t>受益情况</t>
  </si>
  <si>
    <t>实施期限</t>
  </si>
  <si>
    <t>设计人员</t>
  </si>
  <si>
    <t>备注</t>
  </si>
  <si>
    <r>
      <rPr>
        <sz val="11"/>
        <rFont val="Times New Roman"/>
        <charset val="134"/>
      </rPr>
      <t>1.</t>
    </r>
    <r>
      <rPr>
        <sz val="11"/>
        <rFont val="方正小标宋_GBK"/>
        <charset val="134"/>
      </rPr>
      <t>配套财政衔接资金</t>
    </r>
  </si>
  <si>
    <r>
      <rPr>
        <sz val="11"/>
        <rFont val="Times New Roman"/>
        <charset val="134"/>
      </rPr>
      <t>2.</t>
    </r>
    <r>
      <rPr>
        <sz val="11"/>
        <rFont val="方正小标宋_GBK"/>
        <charset val="134"/>
      </rPr>
      <t>其它资金</t>
    </r>
  </si>
  <si>
    <t>总户数</t>
  </si>
  <si>
    <t>总人口</t>
  </si>
  <si>
    <t>脱贫户</t>
  </si>
  <si>
    <t>脱贫人口</t>
  </si>
  <si>
    <t>小计</t>
  </si>
  <si>
    <t>本次安排第一批中央资金</t>
  </si>
  <si>
    <t>后续计划安排资金</t>
  </si>
  <si>
    <r>
      <rPr>
        <sz val="12"/>
        <rFont val="方正仿宋_GBK"/>
        <charset val="134"/>
      </rPr>
      <t>合计</t>
    </r>
  </si>
  <si>
    <t>星云街道</t>
  </si>
  <si>
    <t>李瑶</t>
  </si>
  <si>
    <t>河咀社区</t>
  </si>
  <si>
    <t>少数民族发展</t>
  </si>
  <si>
    <t>产业发展</t>
  </si>
  <si>
    <t>星云街道早街民族团结进步示范村项目</t>
  </si>
  <si>
    <t>新建1个乡村农产品交易和物流中心，占地面积约1300㎡。临时商铺搭设，平整场硬化场地，排水沟建设，新建围墙。</t>
  </si>
  <si>
    <t xml:space="preserve"> </t>
  </si>
  <si>
    <t>2025年1月至12月</t>
  </si>
  <si>
    <t>付江平，13988499855</t>
  </si>
  <si>
    <t>宁海街道</t>
  </si>
  <si>
    <t>王亮</t>
  </si>
  <si>
    <t>海浒社区</t>
  </si>
  <si>
    <t>巩固振兴、少数民族发展</t>
  </si>
  <si>
    <t>基础设施</t>
  </si>
  <si>
    <t>海浒社区产业路建设项目</t>
  </si>
  <si>
    <t>产业路道路硬化600m，宽5m；村内道路硬化1100m，宽6m。道路清表，路床整形，风化料回填；对现有排水沟进行清理。</t>
  </si>
  <si>
    <t>2600</t>
  </si>
  <si>
    <t>9100</t>
  </si>
  <si>
    <t>含民宗30万元</t>
  </si>
  <si>
    <t>江城镇</t>
  </si>
  <si>
    <t>周权</t>
  </si>
  <si>
    <t>海门村</t>
  </si>
  <si>
    <t>江城镇海门村“古香海门”农文旅融合发展项目</t>
  </si>
  <si>
    <t>一、 茶马古道游览线提升工程：石板路面修复铺设400m含护栏，河道挡墙350m。</t>
  </si>
  <si>
    <t>业寅，13150516959</t>
  </si>
  <si>
    <t>白家营村</t>
  </si>
  <si>
    <t>巩固振兴</t>
  </si>
  <si>
    <t>江城镇白家营村农产品冷链物流基地建设项目</t>
  </si>
  <si>
    <t>（1）70万元项目资金：新建低温冷冻库，概算投资50万元。搭建200㎡钢架结构冷冻库房，概算投资50万元。购置专业设施设备，概算投资20万。①购置制冷机组及附属设备、隔热材料及保温系统，投资概算12万元；②制冷剂回收装置等辅助设施及设备，投资概算8万元。（2）20万元自筹资金：附属设施建设，概算投资20万元。水电安装，场地硬化，围墙建设等，概算投资20万元。</t>
  </si>
  <si>
    <t>郭梦奥，15398777993</t>
  </si>
  <si>
    <t>组织部</t>
  </si>
  <si>
    <t>前卫镇</t>
  </si>
  <si>
    <t>杨博翔</t>
  </si>
  <si>
    <t>石河村</t>
  </si>
  <si>
    <t>前卫镇小石河村民族团结进步示范村项目</t>
  </si>
  <si>
    <t>小石河村电烤房产业路硬化，硬化总面积为 1506.94 ㎡：原有路面为路基挖填平整、压实度≥94%，200mm 厚 C30 混凝土面层；场地高差处新建钢筋混凝土挡土墙，高分别为 4.5m，3.5m，2.5m 及 1.5m；延挡墙上口设置 1.2m 高的砖砌围墙，长 65.6m；道路一侧新建混凝土排水明沟 67.2 m；在原编烟棚一侧扩建编烟棚，面积 587.68㎡。</t>
  </si>
  <si>
    <t>冯旭磊，15108726042</t>
  </si>
  <si>
    <t>渔村</t>
  </si>
  <si>
    <t>前卫镇渔村益农生活超市建设项目</t>
  </si>
  <si>
    <t>在前卫镇渔村村委会（渔村菜市场）新建
一幢益农生活超市，项目为二层混凝土框架结构，一层层高 4.5m，二层层高 3.9m，室内外高差 0.15 m，建筑高度 9.75m，建筑占地面积 663.0㎡，建筑面积1348.4㎡。</t>
  </si>
  <si>
    <t>第一批含组织部70万，民宗30万。</t>
  </si>
  <si>
    <t>前卫社区</t>
  </si>
  <si>
    <t>前卫镇前卫社区综合集市建设项目</t>
  </si>
  <si>
    <t>建设综合集市1个占地900㎡，附属设施建设。</t>
  </si>
  <si>
    <t>九溪镇</t>
  </si>
  <si>
    <t>邓绍辉</t>
  </si>
  <si>
    <t>六十亩村</t>
  </si>
  <si>
    <t>六十亩村委会六十亩小组民族团结进步示范村建设项目</t>
  </si>
  <si>
    <t>原有场地平整 9789 ㎡,新建鲜花种植大棚
2 幢；1#大棚，长 56m，宽 56m，面积 3072 ㎡；2#大棚，长 64m，宽 48m，面积 3072 ㎡；新建大棚总面积 6144 ㎡（均为鲜花种植大棚，檐口高 5.0m；通往大棚的两条混凝土道路，一条长 55 m，宽 4.0 m；另一条长 70.2 m，宽 6.0 m，道路硬化总面积 642.0 ㎡。</t>
  </si>
  <si>
    <t>大村</t>
  </si>
  <si>
    <t>大村一组农产品综合交易市场</t>
  </si>
  <si>
    <t>原有场地平整 1712.21 ㎡（含地面硬
化、挡墙、围墙、大门）；新建加工车间，一层，门式钢结构，面积为 260.76 ㎡；新建冷库，一层，门式钢结构，面积为228.0 ㎡；新建制冷机房，一层，混凝土砖混结构，面积为21.66 ㎡；新建配套用房，一层，混凝土框架结构，面积为65.0 ㎡；龙泉小组新农村旁田间道路硬化 1040.53 ㎡（含路肩、场地平整及地面硬化）</t>
  </si>
  <si>
    <t>矣文村</t>
  </si>
  <si>
    <t>九溪镇矣文村食用菌产业发展种植配套建设项目</t>
  </si>
  <si>
    <t>1.建设温控大棚2亩，建设普通简易棚建设10亩及配套水电基础设施；2.配套道路硬化400m、排水沟建设400m。</t>
  </si>
  <si>
    <t>九溪社区</t>
  </si>
  <si>
    <t>九溪社区民族村寨旅游提升项目</t>
  </si>
  <si>
    <r>
      <rPr>
        <sz val="12"/>
        <rFont val="方正仿宋_GBK"/>
        <charset val="134"/>
      </rPr>
      <t>对九溪社区居委会门口旁杂物间进行升级改造，建设农特产品展销服务平台：（</t>
    </r>
    <r>
      <rPr>
        <sz val="12"/>
        <rFont val="方正仿宋_GBK"/>
        <charset val="0"/>
      </rPr>
      <t>1</t>
    </r>
    <r>
      <rPr>
        <sz val="12"/>
        <rFont val="方正仿宋_GBK"/>
        <charset val="134"/>
      </rPr>
      <t>）设置陶器体验区</t>
    </r>
    <r>
      <rPr>
        <sz val="12"/>
        <rFont val="方正仿宋_GBK"/>
        <charset val="0"/>
      </rPr>
      <t>8</t>
    </r>
    <r>
      <rPr>
        <sz val="12"/>
        <rFont val="方正仿宋_GBK"/>
        <charset val="134"/>
      </rPr>
      <t>㎡，农产品销售展示区</t>
    </r>
    <r>
      <rPr>
        <sz val="12"/>
        <rFont val="方正仿宋_GBK"/>
        <charset val="0"/>
      </rPr>
      <t>10</t>
    </r>
    <r>
      <rPr>
        <sz val="12"/>
        <rFont val="方正仿宋_GBK"/>
        <charset val="134"/>
      </rPr>
      <t>㎡；为各商户提供定点销售摊位</t>
    </r>
    <r>
      <rPr>
        <sz val="12"/>
        <rFont val="方正仿宋_GBK"/>
        <charset val="0"/>
      </rPr>
      <t>5</t>
    </r>
    <r>
      <rPr>
        <sz val="12"/>
        <rFont val="方正仿宋_GBK"/>
        <charset val="134"/>
      </rPr>
      <t>个。（</t>
    </r>
    <r>
      <rPr>
        <sz val="12"/>
        <rFont val="方正仿宋_GBK"/>
        <charset val="0"/>
      </rPr>
      <t>2</t>
    </r>
    <r>
      <rPr>
        <sz val="12"/>
        <rFont val="方正仿宋_GBK"/>
        <charset val="134"/>
      </rPr>
      <t>）摆放草莓、蓝莓、鲜花饼、糍粑、五代果、花卉、树莓、菌菇等农产品展柜5组，拓宽九溪土特产销售渠道，展现当地的风土人情和农耕文化。</t>
    </r>
  </si>
  <si>
    <t>九溪社区民族手工业(陶器制作非遗技艺)融合创新发展项目</t>
  </si>
  <si>
    <t>建设占地约200㎡的手工制陶非遗研学体验区和陶器展销区，增设10台拉坯机，购入展柜和展品摆放台。</t>
  </si>
  <si>
    <t>雄关乡</t>
  </si>
  <si>
    <t>杨东</t>
  </si>
  <si>
    <t>白石岩村</t>
  </si>
  <si>
    <t>雄关乡白石岩村小田小组民族团结示范村项目</t>
  </si>
  <si>
    <t>1.修建沥青旅游登山道路1条长755m，宽4m。2.修建户外科普基地2000㎡；新建林下种植基地2块3500㎡。3.修建登山道路路边排水沟100m。</t>
  </si>
  <si>
    <t>雄关社区</t>
  </si>
  <si>
    <t>雄关乡雄关社区沙拉生菜水培基地建设项目</t>
  </si>
  <si>
    <t>1.改造升级10亩高标准连体大棚
2.新建1.5亩育苗和水肥控制中心，配备注水管理系统、营养液供应系统、灌溉系统、光照系统、温度控制设备。</t>
  </si>
  <si>
    <t>含组织部70万元</t>
  </si>
  <si>
    <t>窑房村</t>
  </si>
  <si>
    <t>雄关乡窑房产业片区产业配套设施建设项目</t>
  </si>
  <si>
    <t>1、新建产区围墙365m；2、场地硬化2700㎡；3、新建冷链储藏冷库1个占地364㎡。</t>
  </si>
  <si>
    <t>安化乡</t>
  </si>
  <si>
    <t>龙海龙</t>
  </si>
  <si>
    <t>安化社区</t>
  </si>
  <si>
    <t>安化彝族乡安化社区安山源有基质厂扩建项目</t>
  </si>
  <si>
    <r>
      <rPr>
        <sz val="12"/>
        <rFont val="方正仿宋_GBK"/>
        <charset val="134"/>
      </rPr>
      <t>(1)建设防护栏220m：80*80*2方矩管立柱，40*30*1.2方矩管横杆，0.8mm厚青灰色铝瓦封堵；（2）新建道路400m</t>
    </r>
    <r>
      <rPr>
        <sz val="12"/>
        <rFont val="Times New Roman"/>
        <charset val="134"/>
      </rPr>
      <t>²</t>
    </r>
    <r>
      <rPr>
        <sz val="12"/>
        <rFont val="方正仿宋_GBK"/>
        <charset val="134"/>
      </rPr>
      <t>：原路基整平压实，150mm厚级配碎石层，200mm厚C25现浇混凝土浇筑；（3）混凝土排水沟180m：100mm厚C15现浇混凝土垫层，100mm厚C25现浇混凝土沟底，C25现浇混凝土沟壁；（4）育苗、栽培基质生产线设备1项：育苗、栽培基质生产线一套，标准化叉车一辆。</t>
    </r>
  </si>
  <si>
    <t>区农业农村局</t>
  </si>
  <si>
    <t>王志伟</t>
  </si>
  <si>
    <t>江川区</t>
  </si>
  <si>
    <t>江川区小额信贷帮扶贴息资金</t>
  </si>
  <si>
    <t>用于脱贫户、监测户小额贷款贴息。</t>
  </si>
  <si>
    <t>雨露计划</t>
  </si>
  <si>
    <t>江川区雨露计划补助资金</t>
  </si>
  <si>
    <t>按照省级每年规定的标准补助脱贫户、监测户家庭职业教育学生。</t>
  </si>
  <si>
    <t>公益岗位</t>
  </si>
  <si>
    <t>江川区脱贫户及监测对象公益性岗位安置项目</t>
  </si>
  <si>
    <t>对超出人社局安置范围且符合岗位要求、有意愿的脱贫户及监测对象，通过财政衔接资金开发乡村公益性岗位进行安置。</t>
  </si>
  <si>
    <t>就业项目</t>
  </si>
  <si>
    <t>脱贫户及监测对象培训补助项目</t>
  </si>
  <si>
    <t>用于脱贫人口参加就业技能培训相关支出。</t>
  </si>
  <si>
    <t>脱贫人口一次性外出务工交通补助</t>
  </si>
  <si>
    <t>对跨省外出务工且稳定就业3个月以上的脱贫人口及三类监测对象，按照跨省务工每人1000元，跨州市务工500元的标准给予一次性外出务工交通补助（每年享受1次）。</t>
  </si>
  <si>
    <t>项目管理费</t>
  </si>
  <si>
    <t>乡村振兴项目管理费</t>
  </si>
  <si>
    <t>从到县衔接资金中统一提取管理费，用于工程项目方案设计、招标、监理等工作，中央提取1%，省级提取5%。</t>
  </si>
  <si>
    <r>
      <rPr>
        <sz val="14"/>
        <rFont val="宋体"/>
        <charset val="134"/>
      </rPr>
      <t>附件</t>
    </r>
  </si>
  <si>
    <r>
      <rPr>
        <b/>
        <sz val="22"/>
        <rFont val="仿宋"/>
        <charset val="134"/>
      </rPr>
      <t>玉溪市江川区</t>
    </r>
    <r>
      <rPr>
        <b/>
        <sz val="22"/>
        <rFont val="Times New Roman"/>
        <charset val="134"/>
      </rPr>
      <t>2025</t>
    </r>
    <r>
      <rPr>
        <b/>
        <sz val="22"/>
        <rFont val="仿宋"/>
        <charset val="134"/>
      </rPr>
      <t>年第二批中央财政衔接资金分配方案</t>
    </r>
  </si>
  <si>
    <r>
      <rPr>
        <sz val="12"/>
        <rFont val="仿宋"/>
        <charset val="134"/>
      </rPr>
      <t>制表单位：区农业农村局</t>
    </r>
    <r>
      <rPr>
        <sz val="12"/>
        <rFont val="Times New Roman"/>
        <charset val="134"/>
      </rPr>
      <t xml:space="preserve">                                   </t>
    </r>
    <r>
      <rPr>
        <sz val="12"/>
        <rFont val="仿宋"/>
        <charset val="134"/>
      </rPr>
      <t>日期：</t>
    </r>
    <r>
      <rPr>
        <sz val="12"/>
        <rFont val="Times New Roman"/>
        <charset val="134"/>
      </rPr>
      <t>2025</t>
    </r>
    <r>
      <rPr>
        <sz val="12"/>
        <rFont val="仿宋"/>
        <charset val="134"/>
      </rPr>
      <t>年</t>
    </r>
    <r>
      <rPr>
        <sz val="12"/>
        <rFont val="Times New Roman"/>
        <charset val="134"/>
      </rPr>
      <t>7</t>
    </r>
    <r>
      <rPr>
        <sz val="12"/>
        <rFont val="仿宋"/>
        <charset val="134"/>
      </rPr>
      <t>月</t>
    </r>
    <r>
      <rPr>
        <sz val="12"/>
        <rFont val="Times New Roman"/>
        <charset val="134"/>
      </rPr>
      <t>1</t>
    </r>
    <r>
      <rPr>
        <sz val="12"/>
        <rFont val="仿宋"/>
        <charset val="134"/>
      </rPr>
      <t>日</t>
    </r>
    <r>
      <rPr>
        <sz val="12"/>
        <rFont val="Times New Roman"/>
        <charset val="134"/>
      </rPr>
      <t xml:space="preserve">                                              </t>
    </r>
    <r>
      <rPr>
        <sz val="12"/>
        <rFont val="仿宋"/>
        <charset val="134"/>
      </rPr>
      <t>单位：万元、户、人</t>
    </r>
  </si>
  <si>
    <r>
      <rPr>
        <sz val="12"/>
        <rFont val="宋体"/>
        <charset val="134"/>
      </rPr>
      <t>注：第一批中央资金</t>
    </r>
    <r>
      <rPr>
        <sz val="12"/>
        <rFont val="Times New Roman"/>
        <charset val="134"/>
      </rPr>
      <t>1921</t>
    </r>
    <r>
      <rPr>
        <sz val="12"/>
        <rFont val="宋体"/>
        <charset val="134"/>
      </rPr>
      <t>万元，第二批中央资金</t>
    </r>
    <r>
      <rPr>
        <sz val="12"/>
        <rFont val="Times New Roman"/>
        <charset val="134"/>
      </rPr>
      <t>261</t>
    </r>
    <r>
      <rPr>
        <sz val="12"/>
        <rFont val="宋体"/>
        <charset val="134"/>
      </rPr>
      <t>万元，按照目前分配方案投入产业资金</t>
    </r>
    <r>
      <rPr>
        <sz val="12"/>
        <rFont val="Times New Roman"/>
        <charset val="134"/>
      </rPr>
      <t>1368</t>
    </r>
    <r>
      <rPr>
        <sz val="12"/>
        <rFont val="宋体"/>
        <charset val="134"/>
      </rPr>
      <t>万元，产业投入占比</t>
    </r>
    <r>
      <rPr>
        <sz val="12"/>
        <rFont val="Times New Roman"/>
        <charset val="134"/>
      </rPr>
      <t>62.7%</t>
    </r>
    <r>
      <rPr>
        <sz val="12"/>
        <rFont val="宋体"/>
        <charset val="134"/>
      </rPr>
      <t>。</t>
    </r>
  </si>
  <si>
    <r>
      <rPr>
        <sz val="11"/>
        <rFont val="方正小标宋_GBK"/>
        <charset val="134"/>
      </rPr>
      <t>序号</t>
    </r>
  </si>
  <si>
    <r>
      <rPr>
        <sz val="11"/>
        <rFont val="方正小标宋_GBK"/>
        <charset val="134"/>
      </rPr>
      <t>组织实施单位</t>
    </r>
  </si>
  <si>
    <r>
      <rPr>
        <sz val="11"/>
        <rFont val="方正小标宋_GBK"/>
        <charset val="134"/>
      </rPr>
      <t>责任领导</t>
    </r>
  </si>
  <si>
    <r>
      <rPr>
        <sz val="11"/>
        <rFont val="方正小标宋_GBK"/>
        <charset val="134"/>
      </rPr>
      <t>实施地点</t>
    </r>
  </si>
  <si>
    <r>
      <rPr>
        <sz val="11"/>
        <rFont val="方正小标宋_GBK"/>
        <charset val="134"/>
      </rPr>
      <t>资金任务类别</t>
    </r>
  </si>
  <si>
    <r>
      <rPr>
        <sz val="11"/>
        <rFont val="方正小标宋_GBK"/>
        <charset val="134"/>
      </rPr>
      <t>项目类型</t>
    </r>
  </si>
  <si>
    <r>
      <rPr>
        <sz val="11"/>
        <rFont val="方正小标宋_GBK"/>
        <charset val="134"/>
      </rPr>
      <t>项目名称</t>
    </r>
  </si>
  <si>
    <r>
      <rPr>
        <sz val="11"/>
        <rFont val="方正小标宋_GBK"/>
        <charset val="134"/>
      </rPr>
      <t>项目主要建设内容</t>
    </r>
  </si>
  <si>
    <r>
      <rPr>
        <sz val="11"/>
        <rFont val="方正小标宋_GBK"/>
        <charset val="134"/>
      </rPr>
      <t>总投资</t>
    </r>
  </si>
  <si>
    <r>
      <rPr>
        <sz val="11"/>
        <rFont val="方正小标宋_GBK"/>
        <charset val="134"/>
      </rPr>
      <t>资金来源</t>
    </r>
  </si>
  <si>
    <r>
      <rPr>
        <sz val="11"/>
        <rFont val="方正小标宋_GBK"/>
        <charset val="134"/>
      </rPr>
      <t>受益情况</t>
    </r>
  </si>
  <si>
    <r>
      <rPr>
        <sz val="11"/>
        <rFont val="方正小标宋_GBK"/>
        <charset val="134"/>
      </rPr>
      <t>实施期限</t>
    </r>
  </si>
  <si>
    <r>
      <rPr>
        <sz val="11"/>
        <rFont val="方正小标宋_GBK"/>
        <charset val="134"/>
      </rPr>
      <t>设计人员</t>
    </r>
  </si>
  <si>
    <r>
      <rPr>
        <sz val="11"/>
        <rFont val="方正小标宋_GBK"/>
        <charset val="134"/>
      </rPr>
      <t>备注</t>
    </r>
  </si>
  <si>
    <r>
      <rPr>
        <sz val="11"/>
        <rFont val="方正小标宋_GBK"/>
        <charset val="134"/>
      </rPr>
      <t>总户数</t>
    </r>
  </si>
  <si>
    <r>
      <rPr>
        <sz val="11"/>
        <rFont val="方正小标宋_GBK"/>
        <charset val="134"/>
      </rPr>
      <t>总人口</t>
    </r>
  </si>
  <si>
    <r>
      <rPr>
        <sz val="11"/>
        <rFont val="方正小标宋_GBK"/>
        <charset val="134"/>
      </rPr>
      <t>脱贫户</t>
    </r>
  </si>
  <si>
    <r>
      <rPr>
        <sz val="11"/>
        <rFont val="方正小标宋_GBK"/>
        <charset val="134"/>
      </rPr>
      <t>脱贫人口</t>
    </r>
  </si>
  <si>
    <r>
      <rPr>
        <sz val="11"/>
        <rFont val="方正小标宋_GBK"/>
        <charset val="134"/>
      </rPr>
      <t>小计</t>
    </r>
  </si>
  <si>
    <r>
      <rPr>
        <sz val="11"/>
        <rFont val="Times New Roman"/>
        <charset val="134"/>
      </rPr>
      <t>1.</t>
    </r>
    <r>
      <rPr>
        <sz val="11"/>
        <rFont val="方正小标宋_GBK"/>
        <charset val="134"/>
      </rPr>
      <t>第一批中央资金</t>
    </r>
  </si>
  <si>
    <r>
      <rPr>
        <sz val="11"/>
        <rFont val="Times New Roman"/>
        <charset val="134"/>
      </rPr>
      <t>2.</t>
    </r>
    <r>
      <rPr>
        <sz val="11"/>
        <rFont val="方正小标宋_GBK"/>
        <charset val="134"/>
      </rPr>
      <t>省级资金</t>
    </r>
  </si>
  <si>
    <r>
      <rPr>
        <sz val="11"/>
        <rFont val="方正小标宋_GBK"/>
        <charset val="134"/>
      </rPr>
      <t>第二批中央资金计划安排</t>
    </r>
  </si>
  <si>
    <r>
      <rPr>
        <sz val="12"/>
        <rFont val="方正仿宋_GBK"/>
        <charset val="134"/>
      </rPr>
      <t>星云街道</t>
    </r>
  </si>
  <si>
    <r>
      <rPr>
        <sz val="12"/>
        <rFont val="方正仿宋_GBK"/>
        <charset val="134"/>
      </rPr>
      <t>李瑶</t>
    </r>
  </si>
  <si>
    <r>
      <rPr>
        <sz val="12"/>
        <rFont val="方正仿宋_GBK"/>
        <charset val="134"/>
      </rPr>
      <t>三街社区</t>
    </r>
  </si>
  <si>
    <r>
      <rPr>
        <sz val="12"/>
        <rFont val="方正仿宋_GBK"/>
        <charset val="134"/>
      </rPr>
      <t>巩固振兴</t>
    </r>
  </si>
  <si>
    <r>
      <rPr>
        <sz val="12"/>
        <rFont val="方正仿宋_GBK"/>
        <charset val="134"/>
      </rPr>
      <t>产业发展</t>
    </r>
  </si>
  <si>
    <r>
      <rPr>
        <sz val="12"/>
        <rFont val="方正仿宋_GBK"/>
        <charset val="134"/>
      </rPr>
      <t>江川区三街社区现代设施农业示范基地建设项目</t>
    </r>
  </si>
  <si>
    <r>
      <rPr>
        <sz val="12"/>
        <rFont val="方正仿宋_GBK"/>
        <charset val="134"/>
      </rPr>
      <t>①</t>
    </r>
    <r>
      <rPr>
        <sz val="12"/>
        <rFont val="Times New Roman"/>
        <charset val="134"/>
      </rPr>
      <t>6</t>
    </r>
    <r>
      <rPr>
        <sz val="12"/>
        <rFont val="方正仿宋_GBK"/>
        <charset val="134"/>
      </rPr>
      <t>条田间道路，</t>
    </r>
    <r>
      <rPr>
        <sz val="12"/>
        <rFont val="Times New Roman"/>
        <charset val="134"/>
      </rPr>
      <t>3.0m</t>
    </r>
    <r>
      <rPr>
        <sz val="12"/>
        <rFont val="方正仿宋_GBK"/>
        <charset val="134"/>
      </rPr>
      <t>宽，总长</t>
    </r>
    <r>
      <rPr>
        <sz val="12"/>
        <rFont val="Times New Roman"/>
        <charset val="134"/>
      </rPr>
      <t>1517.02m</t>
    </r>
    <r>
      <rPr>
        <sz val="12"/>
        <rFont val="方正仿宋_GBK"/>
        <charset val="134"/>
      </rPr>
      <t>，道路路肩为</t>
    </r>
    <r>
      <rPr>
        <sz val="12"/>
        <rFont val="Times New Roman"/>
        <charset val="134"/>
      </rPr>
      <t>C25</t>
    </r>
    <r>
      <rPr>
        <sz val="12"/>
        <rFont val="方正仿宋_GBK"/>
        <charset val="134"/>
      </rPr>
      <t>素混凝土，土夹石回填压实路面，压实系数</t>
    </r>
    <r>
      <rPr>
        <sz val="12"/>
        <rFont val="Times New Roman"/>
        <charset val="134"/>
      </rPr>
      <t>K≥0.92%</t>
    </r>
    <r>
      <rPr>
        <sz val="12"/>
        <rFont val="方正仿宋_GBK"/>
        <charset val="134"/>
      </rPr>
      <t>。；</t>
    </r>
    <r>
      <rPr>
        <sz val="12"/>
        <rFont val="Times New Roman"/>
        <charset val="134"/>
      </rPr>
      <t>4</t>
    </r>
    <r>
      <rPr>
        <sz val="12"/>
        <rFont val="方正仿宋_GBK"/>
        <charset val="134"/>
      </rPr>
      <t>条排水沟</t>
    </r>
    <r>
      <rPr>
        <sz val="12"/>
        <rFont val="Times New Roman"/>
        <charset val="134"/>
      </rPr>
      <t>0.3m</t>
    </r>
    <r>
      <rPr>
        <sz val="12"/>
        <rFont val="方正仿宋_GBK"/>
        <charset val="134"/>
      </rPr>
      <t>（宽）</t>
    </r>
    <r>
      <rPr>
        <sz val="12"/>
        <rFont val="Times New Roman"/>
        <charset val="134"/>
      </rPr>
      <t>×0.4m</t>
    </r>
    <r>
      <rPr>
        <sz val="12"/>
        <rFont val="方正仿宋_GBK"/>
        <charset val="134"/>
      </rPr>
      <t>（高），总长</t>
    </r>
    <r>
      <rPr>
        <sz val="12"/>
        <rFont val="Times New Roman"/>
        <charset val="134"/>
      </rPr>
      <t>1027.4m</t>
    </r>
    <r>
      <rPr>
        <sz val="12"/>
        <rFont val="方正仿宋_GBK"/>
        <charset val="134"/>
      </rPr>
      <t>，排水沟为</t>
    </r>
    <r>
      <rPr>
        <sz val="12"/>
        <rFont val="Times New Roman"/>
        <charset val="134"/>
      </rPr>
      <t>C25</t>
    </r>
    <r>
      <rPr>
        <sz val="12"/>
        <rFont val="方正仿宋_GBK"/>
        <charset val="134"/>
      </rPr>
      <t>素混凝土排水沟；</t>
    </r>
    <r>
      <rPr>
        <sz val="12"/>
        <rFont val="Times New Roman"/>
        <charset val="134"/>
      </rPr>
      <t xml:space="preserve">
</t>
    </r>
    <r>
      <rPr>
        <sz val="12"/>
        <rFont val="方正仿宋_GBK"/>
        <charset val="134"/>
      </rPr>
      <t>②水肥一体灌溉设施安装。</t>
    </r>
    <r>
      <rPr>
        <sz val="12"/>
        <rFont val="Times New Roman"/>
        <charset val="134"/>
      </rPr>
      <t xml:space="preserve">
</t>
    </r>
    <r>
      <rPr>
        <sz val="12"/>
        <rFont val="方正仿宋_GBK"/>
        <charset val="134"/>
      </rPr>
      <t>③基地内低压电力建设（</t>
    </r>
    <r>
      <rPr>
        <sz val="12"/>
        <rFont val="Times New Roman"/>
        <charset val="134"/>
      </rPr>
      <t>10KV</t>
    </r>
    <r>
      <rPr>
        <sz val="12"/>
        <rFont val="方正仿宋_GBK"/>
        <charset val="134"/>
      </rPr>
      <t>电源由当地电力部门接入）。</t>
    </r>
  </si>
  <si>
    <r>
      <rPr>
        <sz val="12"/>
        <rFont val="Times New Roman"/>
        <charset val="134"/>
      </rPr>
      <t>2025</t>
    </r>
    <r>
      <rPr>
        <sz val="12"/>
        <rFont val="方正仿宋_GBK"/>
        <charset val="134"/>
      </rPr>
      <t>年</t>
    </r>
    <r>
      <rPr>
        <sz val="12"/>
        <rFont val="Times New Roman"/>
        <charset val="134"/>
      </rPr>
      <t>6</t>
    </r>
    <r>
      <rPr>
        <sz val="12"/>
        <rFont val="方正仿宋_GBK"/>
        <charset val="134"/>
      </rPr>
      <t>月至</t>
    </r>
    <r>
      <rPr>
        <sz val="12"/>
        <rFont val="Times New Roman"/>
        <charset val="134"/>
      </rPr>
      <t>12</t>
    </r>
    <r>
      <rPr>
        <sz val="12"/>
        <rFont val="方正仿宋_GBK"/>
        <charset val="134"/>
      </rPr>
      <t>月</t>
    </r>
  </si>
  <si>
    <r>
      <rPr>
        <sz val="12"/>
        <rFont val="方正仿宋_GBK"/>
        <charset val="134"/>
      </rPr>
      <t>付江平，</t>
    </r>
    <r>
      <rPr>
        <sz val="12"/>
        <rFont val="Times New Roman"/>
        <charset val="134"/>
      </rPr>
      <t>13988499855</t>
    </r>
  </si>
  <si>
    <r>
      <rPr>
        <sz val="12"/>
        <rFont val="方正仿宋_GBK"/>
        <charset val="134"/>
      </rPr>
      <t>先建后补，不足部分由本年度资金或下一年度省级衔接资金补助</t>
    </r>
  </si>
  <si>
    <r>
      <rPr>
        <sz val="12"/>
        <rFont val="方正仿宋_GBK"/>
        <charset val="134"/>
      </rPr>
      <t>宁海街道</t>
    </r>
  </si>
  <si>
    <r>
      <rPr>
        <sz val="12"/>
        <rFont val="方正仿宋_GBK"/>
        <charset val="134"/>
      </rPr>
      <t>李佩佩</t>
    </r>
  </si>
  <si>
    <r>
      <rPr>
        <sz val="12"/>
        <rFont val="方正仿宋_GBK"/>
        <charset val="134"/>
      </rPr>
      <t>海浒社区</t>
    </r>
  </si>
  <si>
    <r>
      <rPr>
        <sz val="12"/>
        <rFont val="方正仿宋_GBK"/>
        <charset val="134"/>
      </rPr>
      <t>海浒社区产业路建设项目</t>
    </r>
  </si>
  <si>
    <r>
      <rPr>
        <sz val="12"/>
        <rFont val="方正仿宋_GBK"/>
        <charset val="134"/>
      </rPr>
      <t>产业路道路硬化</t>
    </r>
    <r>
      <rPr>
        <sz val="12"/>
        <rFont val="Times New Roman"/>
        <charset val="134"/>
      </rPr>
      <t>600m</t>
    </r>
    <r>
      <rPr>
        <sz val="12"/>
        <rFont val="方正仿宋_GBK"/>
        <charset val="134"/>
      </rPr>
      <t>，宽</t>
    </r>
    <r>
      <rPr>
        <sz val="12"/>
        <rFont val="Times New Roman"/>
        <charset val="134"/>
      </rPr>
      <t>5m</t>
    </r>
    <r>
      <rPr>
        <sz val="12"/>
        <rFont val="方正仿宋_GBK"/>
        <charset val="134"/>
      </rPr>
      <t>；村内道路硬化</t>
    </r>
    <r>
      <rPr>
        <sz val="12"/>
        <rFont val="Times New Roman"/>
        <charset val="134"/>
      </rPr>
      <t>1100m</t>
    </r>
    <r>
      <rPr>
        <sz val="12"/>
        <rFont val="方正仿宋_GBK"/>
        <charset val="134"/>
      </rPr>
      <t>，宽</t>
    </r>
    <r>
      <rPr>
        <sz val="12"/>
        <rFont val="Times New Roman"/>
        <charset val="134"/>
      </rPr>
      <t>6m</t>
    </r>
    <r>
      <rPr>
        <sz val="12"/>
        <rFont val="方正仿宋_GBK"/>
        <charset val="134"/>
      </rPr>
      <t>。道路清表，路床整形，风化料回填；对现有排水沟进行清理。</t>
    </r>
  </si>
  <si>
    <r>
      <rPr>
        <sz val="12"/>
        <rFont val="Times New Roman"/>
        <charset val="134"/>
      </rPr>
      <t>2025</t>
    </r>
    <r>
      <rPr>
        <sz val="12"/>
        <rFont val="方正仿宋_GBK"/>
        <charset val="134"/>
      </rPr>
      <t>年</t>
    </r>
    <r>
      <rPr>
        <sz val="12"/>
        <rFont val="Times New Roman"/>
        <charset val="134"/>
      </rPr>
      <t>1</t>
    </r>
    <r>
      <rPr>
        <sz val="12"/>
        <rFont val="方正仿宋_GBK"/>
        <charset val="134"/>
      </rPr>
      <t>月至</t>
    </r>
    <r>
      <rPr>
        <sz val="12"/>
        <rFont val="Times New Roman"/>
        <charset val="134"/>
      </rPr>
      <t>12</t>
    </r>
    <r>
      <rPr>
        <sz val="12"/>
        <rFont val="方正仿宋_GBK"/>
        <charset val="134"/>
      </rPr>
      <t>月</t>
    </r>
  </si>
  <si>
    <r>
      <rPr>
        <sz val="12"/>
        <rFont val="方正仿宋_GBK"/>
        <charset val="134"/>
      </rPr>
      <t>伏家营</t>
    </r>
  </si>
  <si>
    <r>
      <rPr>
        <sz val="12"/>
        <rFont val="方正仿宋_GBK"/>
        <charset val="134"/>
      </rPr>
      <t>基础设施</t>
    </r>
  </si>
  <si>
    <r>
      <rPr>
        <sz val="12"/>
        <rFont val="方正仿宋_GBK"/>
        <charset val="134"/>
      </rPr>
      <t>伏家营社区伏家营小组避难场所建设</t>
    </r>
  </si>
  <si>
    <r>
      <rPr>
        <sz val="12"/>
        <rFont val="方正仿宋_GBK"/>
        <charset val="134"/>
      </rPr>
      <t>场地硬化</t>
    </r>
    <r>
      <rPr>
        <sz val="12"/>
        <rFont val="Times New Roman"/>
        <charset val="134"/>
      </rPr>
      <t>1</t>
    </r>
    <r>
      <rPr>
        <sz val="12"/>
        <rFont val="方正仿宋_GBK"/>
        <charset val="134"/>
      </rPr>
      <t>块，面积</t>
    </r>
    <r>
      <rPr>
        <sz val="12"/>
        <rFont val="Times New Roman"/>
        <charset val="134"/>
      </rPr>
      <t>1352.56</t>
    </r>
    <r>
      <rPr>
        <sz val="12"/>
        <rFont val="方正仿宋_GBK"/>
        <charset val="134"/>
      </rPr>
      <t>㎡，排水沟</t>
    </r>
    <r>
      <rPr>
        <sz val="12"/>
        <rFont val="Times New Roman"/>
        <charset val="134"/>
      </rPr>
      <t>90m</t>
    </r>
    <r>
      <rPr>
        <sz val="12"/>
        <rFont val="方正仿宋_GBK"/>
        <charset val="134"/>
      </rPr>
      <t>。</t>
    </r>
  </si>
  <si>
    <r>
      <rPr>
        <sz val="12"/>
        <rFont val="方正仿宋_GBK"/>
        <charset val="134"/>
      </rPr>
      <t>人大代表建议</t>
    </r>
  </si>
  <si>
    <r>
      <rPr>
        <sz val="12"/>
        <rFont val="方正仿宋_GBK"/>
        <charset val="134"/>
      </rPr>
      <t>江城镇</t>
    </r>
  </si>
  <si>
    <r>
      <rPr>
        <sz val="12"/>
        <rFont val="方正仿宋_GBK"/>
        <charset val="134"/>
      </rPr>
      <t>周权</t>
    </r>
  </si>
  <si>
    <r>
      <rPr>
        <sz val="12"/>
        <rFont val="方正仿宋_GBK"/>
        <charset val="134"/>
      </rPr>
      <t>海门村</t>
    </r>
  </si>
  <si>
    <r>
      <rPr>
        <sz val="12"/>
        <rFont val="方正仿宋_GBK"/>
        <charset val="134"/>
      </rPr>
      <t>巩固振兴、少数民族发展</t>
    </r>
  </si>
  <si>
    <r>
      <rPr>
        <sz val="12"/>
        <rFont val="方正仿宋_GBK"/>
        <charset val="0"/>
      </rPr>
      <t>江城镇海门村</t>
    </r>
    <r>
      <rPr>
        <sz val="12"/>
        <rFont val="Times New Roman"/>
        <charset val="0"/>
      </rPr>
      <t>“</t>
    </r>
    <r>
      <rPr>
        <sz val="12"/>
        <rFont val="方正仿宋_GBK"/>
        <charset val="0"/>
      </rPr>
      <t>古香海门</t>
    </r>
    <r>
      <rPr>
        <sz val="12"/>
        <rFont val="Times New Roman"/>
        <charset val="0"/>
      </rPr>
      <t>”</t>
    </r>
    <r>
      <rPr>
        <sz val="12"/>
        <rFont val="方正仿宋_GBK"/>
        <charset val="0"/>
      </rPr>
      <t>农文旅融合发展项目</t>
    </r>
  </si>
  <si>
    <r>
      <rPr>
        <sz val="12"/>
        <rFont val="方正仿宋_GBK"/>
        <charset val="134"/>
      </rPr>
      <t>茶马古道游览线提升工程：石板路面修复铺设</t>
    </r>
    <r>
      <rPr>
        <sz val="12"/>
        <rFont val="Times New Roman"/>
        <charset val="134"/>
      </rPr>
      <t>400m</t>
    </r>
    <r>
      <rPr>
        <sz val="12"/>
        <rFont val="方正仿宋_GBK"/>
        <charset val="134"/>
      </rPr>
      <t>含护栏，河道挡墙</t>
    </r>
    <r>
      <rPr>
        <sz val="12"/>
        <rFont val="Times New Roman"/>
        <charset val="134"/>
      </rPr>
      <t>350m</t>
    </r>
    <r>
      <rPr>
        <sz val="12"/>
        <rFont val="方正仿宋_GBK"/>
        <charset val="134"/>
      </rPr>
      <t>。</t>
    </r>
  </si>
  <si>
    <r>
      <rPr>
        <sz val="12"/>
        <rFont val="方正仿宋_GBK"/>
        <charset val="134"/>
      </rPr>
      <t>业寅，</t>
    </r>
    <r>
      <rPr>
        <sz val="12"/>
        <rFont val="Times New Roman"/>
        <charset val="134"/>
      </rPr>
      <t>13150516959</t>
    </r>
  </si>
  <si>
    <r>
      <rPr>
        <sz val="12"/>
        <rFont val="方正仿宋_GBK"/>
        <charset val="134"/>
      </rPr>
      <t>原计划配套衔接资金</t>
    </r>
    <r>
      <rPr>
        <sz val="12"/>
        <rFont val="Times New Roman"/>
        <charset val="134"/>
      </rPr>
      <t>200</t>
    </r>
    <r>
      <rPr>
        <sz val="12"/>
        <rFont val="方正仿宋_GBK"/>
        <charset val="134"/>
      </rPr>
      <t>万元，后进行了项目变更，减少挡墙工程，总投资变为</t>
    </r>
    <r>
      <rPr>
        <sz val="12"/>
        <rFont val="Times New Roman"/>
        <charset val="134"/>
      </rPr>
      <t>160</t>
    </r>
    <r>
      <rPr>
        <sz val="12"/>
        <rFont val="方正仿宋_GBK"/>
        <charset val="134"/>
      </rPr>
      <t>万元</t>
    </r>
  </si>
  <si>
    <r>
      <rPr>
        <sz val="12"/>
        <rFont val="方正仿宋_GBK"/>
        <charset val="134"/>
      </rPr>
      <t>九溪镇</t>
    </r>
  </si>
  <si>
    <r>
      <rPr>
        <sz val="12"/>
        <rFont val="方正仿宋_GBK"/>
        <charset val="134"/>
      </rPr>
      <t>邓绍辉</t>
    </r>
  </si>
  <si>
    <r>
      <rPr>
        <sz val="12"/>
        <rFont val="方正仿宋_GBK"/>
        <charset val="134"/>
      </rPr>
      <t>九溪社区</t>
    </r>
  </si>
  <si>
    <r>
      <rPr>
        <sz val="12"/>
        <rFont val="方正仿宋_GBK"/>
        <charset val="134"/>
      </rPr>
      <t>九溪镇九溪民族团结进步示范社区建设项目</t>
    </r>
  </si>
  <si>
    <r>
      <rPr>
        <sz val="12"/>
        <rFont val="方正仿宋_GBK"/>
        <charset val="134"/>
      </rPr>
      <t>在九溪镇太和小组窑泥坡田间道路进行硬化，总长度</t>
    </r>
    <r>
      <rPr>
        <sz val="12"/>
        <rFont val="Times New Roman"/>
        <charset val="134"/>
      </rPr>
      <t>720</t>
    </r>
    <r>
      <rPr>
        <sz val="12"/>
        <rFont val="方正仿宋_GBK"/>
        <charset val="134"/>
      </rPr>
      <t>米，平均宽度为</t>
    </r>
    <r>
      <rPr>
        <sz val="12"/>
        <rFont val="Times New Roman"/>
        <charset val="134"/>
      </rPr>
      <t xml:space="preserve"> 3.5 </t>
    </r>
    <r>
      <rPr>
        <sz val="12"/>
        <rFont val="方正仿宋_GBK"/>
        <charset val="134"/>
      </rPr>
      <t>米。</t>
    </r>
  </si>
  <si>
    <r>
      <rPr>
        <sz val="12"/>
        <rFont val="方正仿宋_GBK"/>
        <charset val="134"/>
      </rPr>
      <t>雄关乡</t>
    </r>
  </si>
  <si>
    <r>
      <rPr>
        <sz val="12"/>
        <rFont val="方正仿宋_GBK"/>
        <charset val="134"/>
      </rPr>
      <t>任沫霖</t>
    </r>
  </si>
  <si>
    <r>
      <rPr>
        <sz val="12"/>
        <rFont val="方正仿宋_GBK"/>
        <charset val="134"/>
      </rPr>
      <t>白石岩村</t>
    </r>
  </si>
  <si>
    <r>
      <rPr>
        <sz val="12"/>
        <rFont val="方正仿宋_GBK"/>
        <charset val="134"/>
      </rPr>
      <t>少数民族发展</t>
    </r>
  </si>
  <si>
    <r>
      <rPr>
        <sz val="12"/>
        <rFont val="方正仿宋_GBK"/>
        <charset val="134"/>
      </rPr>
      <t>雄关乡白石岩村小田小组民族团结示范村项目</t>
    </r>
  </si>
  <si>
    <r>
      <rPr>
        <sz val="12"/>
        <rFont val="Times New Roman"/>
        <charset val="134"/>
      </rPr>
      <t>1.</t>
    </r>
    <r>
      <rPr>
        <sz val="12"/>
        <rFont val="方正仿宋_GBK"/>
        <charset val="134"/>
      </rPr>
      <t>修建沥青旅游登山道路</t>
    </r>
    <r>
      <rPr>
        <sz val="12"/>
        <rFont val="Times New Roman"/>
        <charset val="134"/>
      </rPr>
      <t>1</t>
    </r>
    <r>
      <rPr>
        <sz val="12"/>
        <rFont val="方正仿宋_GBK"/>
        <charset val="134"/>
      </rPr>
      <t>条长</t>
    </r>
    <r>
      <rPr>
        <sz val="12"/>
        <rFont val="Times New Roman"/>
        <charset val="134"/>
      </rPr>
      <t>755m</t>
    </r>
    <r>
      <rPr>
        <sz val="12"/>
        <rFont val="方正仿宋_GBK"/>
        <charset val="134"/>
      </rPr>
      <t>，宽</t>
    </r>
    <r>
      <rPr>
        <sz val="12"/>
        <rFont val="Times New Roman"/>
        <charset val="134"/>
      </rPr>
      <t>4m</t>
    </r>
    <r>
      <rPr>
        <sz val="12"/>
        <rFont val="方正仿宋_GBK"/>
        <charset val="134"/>
      </rPr>
      <t>。</t>
    </r>
    <r>
      <rPr>
        <sz val="12"/>
        <rFont val="Times New Roman"/>
        <charset val="134"/>
      </rPr>
      <t>2.</t>
    </r>
    <r>
      <rPr>
        <sz val="12"/>
        <rFont val="方正仿宋_GBK"/>
        <charset val="134"/>
      </rPr>
      <t>修建户外科普基地</t>
    </r>
    <r>
      <rPr>
        <sz val="12"/>
        <rFont val="Times New Roman"/>
        <charset val="134"/>
      </rPr>
      <t>2000</t>
    </r>
    <r>
      <rPr>
        <sz val="12"/>
        <rFont val="方正仿宋_GBK"/>
        <charset val="134"/>
      </rPr>
      <t>㎡；新建林下种植基地</t>
    </r>
    <r>
      <rPr>
        <sz val="12"/>
        <rFont val="Times New Roman"/>
        <charset val="134"/>
      </rPr>
      <t>2</t>
    </r>
    <r>
      <rPr>
        <sz val="12"/>
        <rFont val="方正仿宋_GBK"/>
        <charset val="134"/>
      </rPr>
      <t>块</t>
    </r>
    <r>
      <rPr>
        <sz val="12"/>
        <rFont val="Times New Roman"/>
        <charset val="134"/>
      </rPr>
      <t>3500</t>
    </r>
    <r>
      <rPr>
        <sz val="12"/>
        <rFont val="方正仿宋_GBK"/>
        <charset val="134"/>
      </rPr>
      <t>㎡。</t>
    </r>
    <r>
      <rPr>
        <sz val="12"/>
        <rFont val="Times New Roman"/>
        <charset val="134"/>
      </rPr>
      <t>3.</t>
    </r>
    <r>
      <rPr>
        <sz val="12"/>
        <rFont val="方正仿宋_GBK"/>
        <charset val="134"/>
      </rPr>
      <t>修建登山道路路边排水沟</t>
    </r>
    <r>
      <rPr>
        <sz val="12"/>
        <rFont val="Times New Roman"/>
        <charset val="134"/>
      </rPr>
      <t>100m</t>
    </r>
    <r>
      <rPr>
        <sz val="12"/>
        <rFont val="方正仿宋_GBK"/>
        <charset val="134"/>
      </rPr>
      <t>。</t>
    </r>
  </si>
  <si>
    <r>
      <rPr>
        <sz val="12"/>
        <rFont val="方正仿宋_GBK"/>
        <charset val="134"/>
      </rPr>
      <t>因道路拓宽，增加投资</t>
    </r>
  </si>
  <si>
    <r>
      <rPr>
        <sz val="12"/>
        <rFont val="方正仿宋_GBK"/>
        <charset val="134"/>
      </rPr>
      <t>雄关社区</t>
    </r>
  </si>
  <si>
    <r>
      <rPr>
        <sz val="12"/>
        <rFont val="方正仿宋_GBK"/>
        <charset val="134"/>
      </rPr>
      <t>雄关乡雄关社区沙拉生菜水培基地建设项目</t>
    </r>
  </si>
  <si>
    <r>
      <rPr>
        <sz val="12"/>
        <rFont val="Times New Roman"/>
        <charset val="134"/>
      </rPr>
      <t>1.</t>
    </r>
    <r>
      <rPr>
        <sz val="12"/>
        <rFont val="方正仿宋_GBK"/>
        <charset val="134"/>
      </rPr>
      <t>改造升级</t>
    </r>
    <r>
      <rPr>
        <sz val="12"/>
        <rFont val="Times New Roman"/>
        <charset val="134"/>
      </rPr>
      <t>10</t>
    </r>
    <r>
      <rPr>
        <sz val="12"/>
        <rFont val="方正仿宋_GBK"/>
        <charset val="134"/>
      </rPr>
      <t>亩高标准连体大棚</t>
    </r>
    <r>
      <rPr>
        <sz val="12"/>
        <rFont val="Times New Roman"/>
        <charset val="134"/>
      </rPr>
      <t xml:space="preserve">
2.</t>
    </r>
    <r>
      <rPr>
        <sz val="12"/>
        <rFont val="方正仿宋_GBK"/>
        <charset val="134"/>
      </rPr>
      <t>新建</t>
    </r>
    <r>
      <rPr>
        <sz val="12"/>
        <rFont val="Times New Roman"/>
        <charset val="134"/>
      </rPr>
      <t>1.5</t>
    </r>
    <r>
      <rPr>
        <sz val="12"/>
        <rFont val="方正仿宋_GBK"/>
        <charset val="134"/>
      </rPr>
      <t>亩育苗和水肥控制中心，配备注水管理系统、营养液供应系统、灌溉系统、光照系统、温度控制设备。</t>
    </r>
  </si>
  <si>
    <r>
      <rPr>
        <sz val="12"/>
        <rFont val="方正仿宋_GBK"/>
        <charset val="134"/>
      </rPr>
      <t>增加投资，提升项目完整性</t>
    </r>
  </si>
  <si>
    <r>
      <rPr>
        <sz val="12"/>
        <rFont val="方正仿宋_GBK"/>
        <charset val="134"/>
      </rPr>
      <t>区人社局</t>
    </r>
  </si>
  <si>
    <r>
      <rPr>
        <sz val="12"/>
        <rFont val="方正仿宋_GBK"/>
        <charset val="134"/>
      </rPr>
      <t>刑小刚</t>
    </r>
  </si>
  <si>
    <r>
      <rPr>
        <sz val="12"/>
        <rFont val="方正仿宋_GBK"/>
        <charset val="134"/>
      </rPr>
      <t>江川区</t>
    </r>
  </si>
  <si>
    <r>
      <rPr>
        <sz val="12"/>
        <rFont val="方正仿宋_GBK"/>
        <charset val="134"/>
      </rPr>
      <t>就业项目</t>
    </r>
  </si>
  <si>
    <r>
      <rPr>
        <sz val="12"/>
        <rFont val="方正仿宋_GBK"/>
        <charset val="134"/>
      </rPr>
      <t>脱贫人口一次性外出务工交通补助</t>
    </r>
  </si>
  <si>
    <r>
      <rPr>
        <sz val="12"/>
        <rFont val="方正仿宋_GBK"/>
        <charset val="134"/>
      </rPr>
      <t>对跨省外出务工且稳定就业</t>
    </r>
    <r>
      <rPr>
        <sz val="12"/>
        <rFont val="Times New Roman"/>
        <charset val="134"/>
      </rPr>
      <t>3</t>
    </r>
    <r>
      <rPr>
        <sz val="12"/>
        <rFont val="方正仿宋_GBK"/>
        <charset val="134"/>
      </rPr>
      <t>个月以上的脱贫人口及三类监测对象，按照跨省务工每人</t>
    </r>
    <r>
      <rPr>
        <sz val="12"/>
        <rFont val="Times New Roman"/>
        <charset val="134"/>
      </rPr>
      <t>1000</t>
    </r>
    <r>
      <rPr>
        <sz val="12"/>
        <rFont val="方正仿宋_GBK"/>
        <charset val="134"/>
      </rPr>
      <t>元（每年享受</t>
    </r>
    <r>
      <rPr>
        <sz val="12"/>
        <rFont val="Times New Roman"/>
        <charset val="134"/>
      </rPr>
      <t>1</t>
    </r>
    <r>
      <rPr>
        <sz val="12"/>
        <rFont val="方正仿宋_GBK"/>
        <charset val="134"/>
      </rPr>
      <t>次）。</t>
    </r>
  </si>
  <si>
    <r>
      <rPr>
        <sz val="12"/>
        <rFont val="方正仿宋_GBK"/>
        <charset val="134"/>
      </rPr>
      <t>原安排省级资金</t>
    </r>
    <r>
      <rPr>
        <sz val="12"/>
        <rFont val="Times New Roman"/>
        <charset val="134"/>
      </rPr>
      <t>30</t>
    </r>
    <r>
      <rPr>
        <sz val="12"/>
        <rFont val="方正仿宋_GBK"/>
        <charset val="134"/>
      </rPr>
      <t>万元用于列支省内跨州市务工补助，计划调整安排由区农业农村局实施</t>
    </r>
  </si>
  <si>
    <r>
      <rPr>
        <sz val="12"/>
        <rFont val="方正仿宋_GBK"/>
        <charset val="134"/>
      </rPr>
      <t>区农业农村局</t>
    </r>
  </si>
  <si>
    <r>
      <rPr>
        <sz val="12"/>
        <rFont val="方正仿宋_GBK"/>
        <charset val="134"/>
      </rPr>
      <t>王志伟</t>
    </r>
  </si>
  <si>
    <r>
      <rPr>
        <sz val="12"/>
        <rFont val="方正仿宋_GBK"/>
        <charset val="134"/>
      </rPr>
      <t>雨露计划</t>
    </r>
  </si>
  <si>
    <r>
      <rPr>
        <sz val="12"/>
        <rFont val="方正仿宋_GBK"/>
        <charset val="134"/>
      </rPr>
      <t>江川区雨露计划补助资金</t>
    </r>
  </si>
  <si>
    <r>
      <rPr>
        <sz val="12"/>
        <rFont val="方正仿宋_GBK"/>
        <charset val="134"/>
      </rPr>
      <t>按照省级每年规定的标准补助脱贫户、监测户家庭职业教育学生。</t>
    </r>
  </si>
  <si>
    <r>
      <rPr>
        <sz val="12"/>
        <rFont val="方正仿宋_GBK"/>
        <charset val="134"/>
      </rPr>
      <t>公益岗位</t>
    </r>
  </si>
  <si>
    <r>
      <rPr>
        <sz val="12"/>
        <rFont val="方正仿宋_GBK"/>
        <charset val="134"/>
      </rPr>
      <t>江川区脱贫户及监测对象公益性岗位安置项目</t>
    </r>
  </si>
  <si>
    <r>
      <rPr>
        <sz val="12"/>
        <rFont val="方正仿宋_GBK"/>
        <charset val="134"/>
      </rPr>
      <t>对超出人社局安置范围且符合岗位要求、有意愿的脱贫户及监测对象，通过财政衔接资金开发乡村公益性岗位进行安置。</t>
    </r>
  </si>
  <si>
    <r>
      <rPr>
        <sz val="12"/>
        <rFont val="方正仿宋_GBK"/>
        <charset val="134"/>
      </rPr>
      <t>项目管理费</t>
    </r>
  </si>
  <si>
    <r>
      <rPr>
        <sz val="12"/>
        <rFont val="方正仿宋_GBK"/>
        <charset val="134"/>
      </rPr>
      <t>乡村振兴项目管理费</t>
    </r>
  </si>
  <si>
    <r>
      <rPr>
        <sz val="12"/>
        <rFont val="方正仿宋_GBK"/>
        <charset val="134"/>
      </rPr>
      <t>从到县衔接资金中统一提取管理费，用于工程项目方案设计、招标、监理等工作，中央提取</t>
    </r>
    <r>
      <rPr>
        <sz val="12"/>
        <rFont val="Times New Roman"/>
        <charset val="134"/>
      </rPr>
      <t>1%</t>
    </r>
    <r>
      <rPr>
        <sz val="12"/>
        <rFont val="方正仿宋_GBK"/>
        <charset val="134"/>
      </rPr>
      <t>，省级提取</t>
    </r>
    <r>
      <rPr>
        <sz val="12"/>
        <rFont val="Times New Roman"/>
        <charset val="134"/>
      </rPr>
      <t>5%</t>
    </r>
    <r>
      <rPr>
        <sz val="12"/>
        <rFont val="方正仿宋_GBK"/>
        <charset val="134"/>
      </rPr>
      <t>。</t>
    </r>
  </si>
  <si>
    <r>
      <rPr>
        <sz val="22"/>
        <rFont val="仿宋"/>
        <charset val="134"/>
      </rPr>
      <t>玉溪市江川区</t>
    </r>
    <r>
      <rPr>
        <sz val="22"/>
        <rFont val="Times New Roman"/>
        <charset val="134"/>
      </rPr>
      <t>2025</t>
    </r>
    <r>
      <rPr>
        <sz val="22"/>
        <rFont val="仿宋"/>
        <charset val="134"/>
      </rPr>
      <t>年第二批中央财政衔接资金分配方案</t>
    </r>
  </si>
  <si>
    <r>
      <rPr>
        <sz val="12"/>
        <rFont val="仿宋"/>
        <charset val="134"/>
      </rPr>
      <t>制表单位：区农业农村局</t>
    </r>
    <r>
      <rPr>
        <sz val="12"/>
        <rFont val="Times New Roman"/>
        <charset val="134"/>
      </rPr>
      <t xml:space="preserve">                                   </t>
    </r>
    <r>
      <rPr>
        <sz val="12"/>
        <rFont val="仿宋"/>
        <charset val="134"/>
      </rPr>
      <t>日期：</t>
    </r>
    <r>
      <rPr>
        <sz val="12"/>
        <rFont val="Times New Roman"/>
        <charset val="134"/>
      </rPr>
      <t>2025</t>
    </r>
    <r>
      <rPr>
        <sz val="12"/>
        <rFont val="仿宋"/>
        <charset val="134"/>
      </rPr>
      <t>年5月23日</t>
    </r>
    <r>
      <rPr>
        <sz val="12"/>
        <rFont val="Times New Roman"/>
        <charset val="134"/>
      </rPr>
      <t xml:space="preserve">                                              </t>
    </r>
    <r>
      <rPr>
        <sz val="12"/>
        <rFont val="仿宋"/>
        <charset val="134"/>
      </rPr>
      <t>单位：万元、户、人</t>
    </r>
  </si>
  <si>
    <r>
      <rPr>
        <sz val="12"/>
        <rFont val="宋体"/>
        <charset val="134"/>
      </rPr>
      <t>注：第一批中央资金</t>
    </r>
    <r>
      <rPr>
        <sz val="12"/>
        <rFont val="Times New Roman"/>
        <charset val="134"/>
      </rPr>
      <t>1921</t>
    </r>
    <r>
      <rPr>
        <sz val="12"/>
        <rFont val="宋体"/>
        <charset val="134"/>
      </rPr>
      <t>万元，第二批中央资金261万元，按照目前分配方案投入产业资金1302万元，占比59.67%。</t>
    </r>
    <r>
      <rPr>
        <sz val="12"/>
        <color rgb="FFFF0000"/>
        <rFont val="宋体"/>
        <charset val="134"/>
      </rPr>
      <t>第二批中央资金剩余36.62万元待分配</t>
    </r>
  </si>
  <si>
    <t>推进情况、存在问题</t>
  </si>
  <si>
    <t>第二批中央资金计划安排</t>
  </si>
  <si>
    <r>
      <rPr>
        <sz val="12"/>
        <rFont val="方正仿宋_GBK"/>
        <charset val="134"/>
      </rPr>
      <t>早街社区</t>
    </r>
  </si>
  <si>
    <r>
      <rPr>
        <sz val="12"/>
        <rFont val="方正仿宋_GBK"/>
        <charset val="134"/>
      </rPr>
      <t>新建</t>
    </r>
    <r>
      <rPr>
        <sz val="12"/>
        <rFont val="Times New Roman"/>
        <charset val="134"/>
      </rPr>
      <t>1</t>
    </r>
    <r>
      <rPr>
        <sz val="12"/>
        <rFont val="方正仿宋_GBK"/>
        <charset val="134"/>
      </rPr>
      <t>个乡村农产品交易和物流中心，占地面积约</t>
    </r>
    <r>
      <rPr>
        <sz val="12"/>
        <rFont val="Times New Roman"/>
        <charset val="134"/>
      </rPr>
      <t>1300</t>
    </r>
    <r>
      <rPr>
        <sz val="12"/>
        <rFont val="方正仿宋_GBK"/>
        <charset val="134"/>
      </rPr>
      <t>㎡。临时商铺搭设，平整场硬化场地，排水沟建设，新建围墙。</t>
    </r>
  </si>
  <si>
    <t>基础、钢结构预埋已完成，现在砌筑排水沟后硬化地坪、安装钢结构，整体完成20%。</t>
  </si>
  <si>
    <r>
      <rPr>
        <sz val="12"/>
        <rFont val="方正仿宋_GBK"/>
        <charset val="134"/>
      </rPr>
      <t>民宗项目</t>
    </r>
  </si>
  <si>
    <r>
      <rPr>
        <sz val="12"/>
        <rFont val="方正仿宋_GBK"/>
        <charset val="134"/>
      </rPr>
      <t>河咀社区</t>
    </r>
  </si>
  <si>
    <t>星云街道老河咀蔬菜分拣及农产品交易市场建设项目</t>
  </si>
  <si>
    <r>
      <rPr>
        <sz val="12"/>
        <rFont val="Times New Roman"/>
        <charset val="134"/>
      </rPr>
      <t>1.</t>
    </r>
    <r>
      <rPr>
        <sz val="12"/>
        <rFont val="方正仿宋_GBK"/>
        <charset val="134"/>
      </rPr>
      <t>拆除废弃烤房、花池</t>
    </r>
    <r>
      <rPr>
        <sz val="12"/>
        <rFont val="Times New Roman"/>
        <charset val="134"/>
      </rPr>
      <t>723.9</t>
    </r>
    <r>
      <rPr>
        <sz val="12"/>
        <rFont val="方正仿宋_GBK"/>
        <charset val="134"/>
      </rPr>
      <t>㎡；</t>
    </r>
    <r>
      <rPr>
        <sz val="12"/>
        <rFont val="Times New Roman"/>
        <charset val="134"/>
      </rPr>
      <t>2.</t>
    </r>
    <r>
      <rPr>
        <sz val="12"/>
        <rFont val="方正仿宋_GBK"/>
        <charset val="134"/>
      </rPr>
      <t>市场改造</t>
    </r>
    <r>
      <rPr>
        <sz val="12"/>
        <rFont val="Times New Roman"/>
        <charset val="134"/>
      </rPr>
      <t>611.33</t>
    </r>
    <r>
      <rPr>
        <sz val="12"/>
        <rFont val="方正仿宋_GBK"/>
        <charset val="134"/>
      </rPr>
      <t>㎡；</t>
    </r>
    <r>
      <rPr>
        <sz val="12"/>
        <rFont val="Times New Roman"/>
        <charset val="134"/>
      </rPr>
      <t>3.</t>
    </r>
    <r>
      <rPr>
        <sz val="12"/>
        <rFont val="方正仿宋_GBK"/>
        <charset val="134"/>
      </rPr>
      <t>新建农产品分拣房</t>
    </r>
    <r>
      <rPr>
        <sz val="12"/>
        <rFont val="Times New Roman"/>
        <charset val="134"/>
      </rPr>
      <t>128.33</t>
    </r>
    <r>
      <rPr>
        <sz val="12"/>
        <rFont val="方正仿宋_GBK"/>
        <charset val="134"/>
      </rPr>
      <t>㎡；</t>
    </r>
    <r>
      <rPr>
        <sz val="12"/>
        <rFont val="Times New Roman"/>
        <charset val="134"/>
      </rPr>
      <t>4.</t>
    </r>
    <r>
      <rPr>
        <sz val="12"/>
        <rFont val="方正仿宋_GBK"/>
        <charset val="134"/>
      </rPr>
      <t>场地硬化</t>
    </r>
    <r>
      <rPr>
        <sz val="12"/>
        <rFont val="Times New Roman"/>
        <charset val="134"/>
      </rPr>
      <t>2265.33</t>
    </r>
    <r>
      <rPr>
        <sz val="12"/>
        <rFont val="方正仿宋_GBK"/>
        <charset val="134"/>
      </rPr>
      <t>㎡；</t>
    </r>
    <r>
      <rPr>
        <sz val="12"/>
        <rFont val="Times New Roman"/>
        <charset val="134"/>
      </rPr>
      <t>5.</t>
    </r>
    <r>
      <rPr>
        <sz val="12"/>
        <rFont val="方正仿宋_GBK"/>
        <charset val="134"/>
      </rPr>
      <t>市场配套售卖台、鱼池</t>
    </r>
    <r>
      <rPr>
        <sz val="12"/>
        <rFont val="Times New Roman"/>
        <charset val="134"/>
      </rPr>
      <t>210.13</t>
    </r>
    <r>
      <rPr>
        <sz val="12"/>
        <rFont val="方正仿宋_GBK"/>
        <charset val="134"/>
      </rPr>
      <t>㎡；</t>
    </r>
    <r>
      <rPr>
        <sz val="12"/>
        <rFont val="Times New Roman"/>
        <charset val="134"/>
      </rPr>
      <t>6.</t>
    </r>
    <r>
      <rPr>
        <sz val="12"/>
        <rFont val="方正仿宋_GBK"/>
        <charset val="134"/>
      </rPr>
      <t>水管</t>
    </r>
    <r>
      <rPr>
        <sz val="12"/>
        <rFont val="Times New Roman"/>
        <charset val="134"/>
      </rPr>
      <t>424.3m</t>
    </r>
    <r>
      <rPr>
        <sz val="12"/>
        <rFont val="方正仿宋_GBK"/>
        <charset val="134"/>
      </rPr>
      <t>；</t>
    </r>
    <r>
      <rPr>
        <sz val="12"/>
        <rFont val="Times New Roman"/>
        <charset val="134"/>
      </rPr>
      <t>7.</t>
    </r>
    <r>
      <rPr>
        <sz val="12"/>
        <rFont val="方正仿宋_GBK"/>
        <charset val="134"/>
      </rPr>
      <t>修建</t>
    </r>
    <r>
      <rPr>
        <sz val="12"/>
        <rFont val="Times New Roman"/>
        <charset val="134"/>
      </rPr>
      <t>328.5m³</t>
    </r>
    <r>
      <rPr>
        <sz val="12"/>
        <rFont val="方正仿宋_GBK"/>
        <charset val="134"/>
      </rPr>
      <t>洗菜池</t>
    </r>
    <r>
      <rPr>
        <sz val="12"/>
        <rFont val="Times New Roman"/>
        <charset val="134"/>
      </rPr>
      <t>1</t>
    </r>
    <r>
      <rPr>
        <sz val="12"/>
        <rFont val="方正仿宋_GBK"/>
        <charset val="134"/>
      </rPr>
      <t>个。</t>
    </r>
  </si>
  <si>
    <t>完工</t>
  </si>
  <si>
    <r>
      <rPr>
        <sz val="12"/>
        <rFont val="Times New Roman"/>
        <charset val="134"/>
      </rPr>
      <t>2024</t>
    </r>
    <r>
      <rPr>
        <sz val="12"/>
        <rFont val="宋体"/>
        <charset val="134"/>
      </rPr>
      <t>年度项目</t>
    </r>
  </si>
  <si>
    <r>
      <rPr>
        <sz val="12"/>
        <rFont val="方正仿宋_GBK"/>
        <charset val="134"/>
      </rPr>
      <t>王亮</t>
    </r>
  </si>
  <si>
    <t>完成产业路部分，正在硬化村内道路，完成70%。</t>
  </si>
  <si>
    <r>
      <rPr>
        <sz val="12"/>
        <rFont val="方正仿宋_GBK"/>
        <charset val="134"/>
      </rPr>
      <t>含民宗</t>
    </r>
    <r>
      <rPr>
        <sz val="12"/>
        <rFont val="Times New Roman"/>
        <charset val="134"/>
      </rPr>
      <t>30</t>
    </r>
    <r>
      <rPr>
        <sz val="12"/>
        <rFont val="方正仿宋_GBK"/>
        <charset val="134"/>
      </rPr>
      <t>万元</t>
    </r>
  </si>
  <si>
    <t>完成开工前准备，计划开工</t>
  </si>
  <si>
    <r>
      <rPr>
        <sz val="12"/>
        <rFont val="方正仿宋_GBK"/>
        <charset val="134"/>
      </rPr>
      <t>白家营村</t>
    </r>
  </si>
  <si>
    <r>
      <rPr>
        <sz val="12"/>
        <rFont val="方正仿宋_GBK"/>
        <charset val="134"/>
      </rPr>
      <t>（</t>
    </r>
    <r>
      <rPr>
        <sz val="12"/>
        <rFont val="Times New Roman"/>
        <charset val="134"/>
      </rPr>
      <t>1</t>
    </r>
    <r>
      <rPr>
        <sz val="12"/>
        <rFont val="方正仿宋_GBK"/>
        <charset val="134"/>
      </rPr>
      <t>）</t>
    </r>
    <r>
      <rPr>
        <sz val="12"/>
        <rFont val="Times New Roman"/>
        <charset val="134"/>
      </rPr>
      <t>70</t>
    </r>
    <r>
      <rPr>
        <sz val="12"/>
        <rFont val="方正仿宋_GBK"/>
        <charset val="134"/>
      </rPr>
      <t>万元项目资金：新建低温冷冻库，概算投资</t>
    </r>
    <r>
      <rPr>
        <sz val="12"/>
        <rFont val="Times New Roman"/>
        <charset val="134"/>
      </rPr>
      <t>50</t>
    </r>
    <r>
      <rPr>
        <sz val="12"/>
        <rFont val="方正仿宋_GBK"/>
        <charset val="134"/>
      </rPr>
      <t>万元。搭建</t>
    </r>
    <r>
      <rPr>
        <sz val="12"/>
        <rFont val="Times New Roman"/>
        <charset val="134"/>
      </rPr>
      <t>200</t>
    </r>
    <r>
      <rPr>
        <sz val="12"/>
        <rFont val="方正仿宋_GBK"/>
        <charset val="134"/>
      </rPr>
      <t>㎡钢架结构冷冻库房，概算投资</t>
    </r>
    <r>
      <rPr>
        <sz val="12"/>
        <rFont val="Times New Roman"/>
        <charset val="134"/>
      </rPr>
      <t>50</t>
    </r>
    <r>
      <rPr>
        <sz val="12"/>
        <rFont val="方正仿宋_GBK"/>
        <charset val="134"/>
      </rPr>
      <t>万元。购置专业设施设备，概算投资</t>
    </r>
    <r>
      <rPr>
        <sz val="12"/>
        <rFont val="Times New Roman"/>
        <charset val="134"/>
      </rPr>
      <t>20</t>
    </r>
    <r>
      <rPr>
        <sz val="12"/>
        <rFont val="方正仿宋_GBK"/>
        <charset val="134"/>
      </rPr>
      <t>万。①购置制冷机组及附属设备、隔热材料及保温系统，投资概算</t>
    </r>
    <r>
      <rPr>
        <sz val="12"/>
        <rFont val="Times New Roman"/>
        <charset val="134"/>
      </rPr>
      <t>12</t>
    </r>
    <r>
      <rPr>
        <sz val="12"/>
        <rFont val="方正仿宋_GBK"/>
        <charset val="134"/>
      </rPr>
      <t>万元；②制冷剂回收装置等辅助设施及设备，投资概算</t>
    </r>
    <r>
      <rPr>
        <sz val="12"/>
        <rFont val="Times New Roman"/>
        <charset val="134"/>
      </rPr>
      <t>8</t>
    </r>
    <r>
      <rPr>
        <sz val="12"/>
        <rFont val="方正仿宋_GBK"/>
        <charset val="134"/>
      </rPr>
      <t>万元。（</t>
    </r>
    <r>
      <rPr>
        <sz val="12"/>
        <rFont val="Times New Roman"/>
        <charset val="134"/>
      </rPr>
      <t>2</t>
    </r>
    <r>
      <rPr>
        <sz val="12"/>
        <rFont val="方正仿宋_GBK"/>
        <charset val="134"/>
      </rPr>
      <t>）</t>
    </r>
    <r>
      <rPr>
        <sz val="12"/>
        <rFont val="Times New Roman"/>
        <charset val="134"/>
      </rPr>
      <t>20</t>
    </r>
    <r>
      <rPr>
        <sz val="12"/>
        <rFont val="方正仿宋_GBK"/>
        <charset val="134"/>
      </rPr>
      <t>万元自筹资金：附属设施建设，概算投资</t>
    </r>
    <r>
      <rPr>
        <sz val="12"/>
        <rFont val="Times New Roman"/>
        <charset val="134"/>
      </rPr>
      <t>20</t>
    </r>
    <r>
      <rPr>
        <sz val="12"/>
        <rFont val="方正仿宋_GBK"/>
        <charset val="134"/>
      </rPr>
      <t>万元。水电安装，场地硬化，围墙建设等，概算投资</t>
    </r>
    <r>
      <rPr>
        <sz val="12"/>
        <rFont val="Times New Roman"/>
        <charset val="134"/>
      </rPr>
      <t>20</t>
    </r>
    <r>
      <rPr>
        <sz val="12"/>
        <rFont val="方正仿宋_GBK"/>
        <charset val="134"/>
      </rPr>
      <t>万元。</t>
    </r>
  </si>
  <si>
    <r>
      <rPr>
        <sz val="12"/>
        <rFont val="方正仿宋_GBK"/>
        <charset val="134"/>
      </rPr>
      <t>郭梦奥，</t>
    </r>
    <r>
      <rPr>
        <sz val="12"/>
        <rFont val="Times New Roman"/>
        <charset val="134"/>
      </rPr>
      <t>15398777993</t>
    </r>
  </si>
  <si>
    <t>开展基础建设，完成10%</t>
  </si>
  <si>
    <r>
      <rPr>
        <sz val="12"/>
        <rFont val="方正仿宋_GBK"/>
        <charset val="134"/>
      </rPr>
      <t>组织部项目</t>
    </r>
  </si>
  <si>
    <r>
      <rPr>
        <sz val="12"/>
        <rFont val="方正仿宋_GBK"/>
        <charset val="134"/>
      </rPr>
      <t>侯家沟</t>
    </r>
  </si>
  <si>
    <t>江城镇侯家沟村人居环境提升改造项目</t>
  </si>
  <si>
    <r>
      <rPr>
        <sz val="12"/>
        <rFont val="Times New Roman"/>
        <charset val="134"/>
      </rPr>
      <t>1.</t>
    </r>
    <r>
      <rPr>
        <sz val="12"/>
        <rFont val="方正仿宋_GBK"/>
        <charset val="134"/>
      </rPr>
      <t>张家头路面硬化</t>
    </r>
    <r>
      <rPr>
        <sz val="12"/>
        <rFont val="Times New Roman"/>
        <charset val="134"/>
      </rPr>
      <t>600m</t>
    </r>
    <r>
      <rPr>
        <sz val="12"/>
        <rFont val="方正仿宋_GBK"/>
        <charset val="134"/>
      </rPr>
      <t>；</t>
    </r>
    <r>
      <rPr>
        <sz val="12"/>
        <rFont val="Times New Roman"/>
        <charset val="134"/>
      </rPr>
      <t>2.</t>
    </r>
    <r>
      <rPr>
        <sz val="12"/>
        <rFont val="方正仿宋_GBK"/>
        <charset val="134"/>
      </rPr>
      <t>水沟修建</t>
    </r>
    <r>
      <rPr>
        <sz val="12"/>
        <rFont val="Times New Roman"/>
        <charset val="134"/>
      </rPr>
      <t>784m</t>
    </r>
    <r>
      <rPr>
        <sz val="12"/>
        <rFont val="方正仿宋_GBK"/>
        <charset val="134"/>
      </rPr>
      <t>；</t>
    </r>
    <r>
      <rPr>
        <sz val="12"/>
        <rFont val="Times New Roman"/>
        <charset val="134"/>
      </rPr>
      <t>3.</t>
    </r>
    <r>
      <rPr>
        <sz val="12"/>
        <rFont val="方正仿宋_GBK"/>
        <charset val="134"/>
      </rPr>
      <t>应急避难场所</t>
    </r>
    <r>
      <rPr>
        <sz val="12"/>
        <rFont val="Times New Roman"/>
        <charset val="134"/>
      </rPr>
      <t>25</t>
    </r>
    <r>
      <rPr>
        <sz val="12"/>
        <rFont val="方正仿宋_GBK"/>
        <charset val="134"/>
      </rPr>
      <t>㎡；</t>
    </r>
    <r>
      <rPr>
        <sz val="12"/>
        <rFont val="Times New Roman"/>
        <charset val="134"/>
      </rPr>
      <t>4.</t>
    </r>
    <r>
      <rPr>
        <sz val="12"/>
        <rFont val="方正仿宋_GBK"/>
        <charset val="134"/>
      </rPr>
      <t>沼气池围墙</t>
    </r>
    <r>
      <rPr>
        <sz val="12"/>
        <rFont val="Times New Roman"/>
        <charset val="134"/>
      </rPr>
      <t>4m</t>
    </r>
    <r>
      <rPr>
        <sz val="12"/>
        <rFont val="方正仿宋_GBK"/>
        <charset val="134"/>
      </rPr>
      <t>；</t>
    </r>
    <r>
      <rPr>
        <sz val="12"/>
        <rFont val="Times New Roman"/>
        <charset val="134"/>
      </rPr>
      <t>5.</t>
    </r>
    <r>
      <rPr>
        <sz val="12"/>
        <rFont val="方正仿宋_GBK"/>
        <charset val="134"/>
      </rPr>
      <t>挡墙</t>
    </r>
    <r>
      <rPr>
        <sz val="12"/>
        <rFont val="Times New Roman"/>
        <charset val="134"/>
      </rPr>
      <t>150m</t>
    </r>
    <r>
      <rPr>
        <sz val="12"/>
        <rFont val="方正仿宋_GBK"/>
        <charset val="134"/>
      </rPr>
      <t>；</t>
    </r>
    <r>
      <rPr>
        <sz val="12"/>
        <rFont val="Times New Roman"/>
        <charset val="134"/>
      </rPr>
      <t>6.</t>
    </r>
    <r>
      <rPr>
        <sz val="12"/>
        <rFont val="方正仿宋_GBK"/>
        <charset val="134"/>
      </rPr>
      <t>小花圃</t>
    </r>
    <r>
      <rPr>
        <sz val="12"/>
        <rFont val="Times New Roman"/>
        <charset val="134"/>
      </rPr>
      <t>100</t>
    </r>
    <r>
      <rPr>
        <sz val="12"/>
        <rFont val="方正仿宋_GBK"/>
        <charset val="134"/>
      </rPr>
      <t>㎡（自筹资金）。</t>
    </r>
  </si>
  <si>
    <r>
      <rPr>
        <sz val="12"/>
        <rFont val="Times New Roman"/>
        <charset val="134"/>
      </rPr>
      <t>2024</t>
    </r>
    <r>
      <rPr>
        <sz val="12"/>
        <rFont val="方正仿宋_GBK"/>
        <charset val="134"/>
      </rPr>
      <t>年</t>
    </r>
    <r>
      <rPr>
        <sz val="12"/>
        <rFont val="Times New Roman"/>
        <charset val="134"/>
      </rPr>
      <t>7</t>
    </r>
    <r>
      <rPr>
        <sz val="12"/>
        <rFont val="方正仿宋_GBK"/>
        <charset val="134"/>
      </rPr>
      <t>月至</t>
    </r>
    <r>
      <rPr>
        <sz val="12"/>
        <rFont val="Times New Roman"/>
        <charset val="134"/>
      </rPr>
      <t>12</t>
    </r>
    <r>
      <rPr>
        <sz val="12"/>
        <rFont val="方正仿宋_GBK"/>
        <charset val="134"/>
      </rPr>
      <t>月</t>
    </r>
  </si>
  <si>
    <r>
      <rPr>
        <sz val="12"/>
        <rFont val="方正仿宋_GBK"/>
        <charset val="134"/>
      </rPr>
      <t>先建后补项目，已实施</t>
    </r>
  </si>
  <si>
    <r>
      <rPr>
        <sz val="12"/>
        <rFont val="方正仿宋_GBK"/>
        <charset val="134"/>
      </rPr>
      <t>左卫、陈家湾</t>
    </r>
  </si>
  <si>
    <t>江城镇左卫村花卉产业提升工程</t>
  </si>
  <si>
    <r>
      <rPr>
        <sz val="12"/>
        <rFont val="Times New Roman"/>
        <charset val="134"/>
      </rPr>
      <t>1.</t>
    </r>
    <r>
      <rPr>
        <sz val="12"/>
        <rFont val="方正仿宋_GBK"/>
        <charset val="134"/>
      </rPr>
      <t>宝塔营小组修建产业路</t>
    </r>
    <r>
      <rPr>
        <sz val="12"/>
        <rFont val="Times New Roman"/>
        <charset val="134"/>
      </rPr>
      <t>410m</t>
    </r>
    <r>
      <rPr>
        <sz val="12"/>
        <rFont val="方正仿宋_GBK"/>
        <charset val="134"/>
      </rPr>
      <t>，排洪沟</t>
    </r>
    <r>
      <rPr>
        <sz val="12"/>
        <rFont val="Times New Roman"/>
        <charset val="134"/>
      </rPr>
      <t>480m</t>
    </r>
    <r>
      <rPr>
        <sz val="12"/>
        <rFont val="方正仿宋_GBK"/>
        <charset val="134"/>
      </rPr>
      <t>，挡土墙</t>
    </r>
    <r>
      <rPr>
        <sz val="12"/>
        <rFont val="Times New Roman"/>
        <charset val="134"/>
      </rPr>
      <t>22m</t>
    </r>
    <r>
      <rPr>
        <sz val="12"/>
        <rFont val="方正仿宋_GBK"/>
        <charset val="134"/>
      </rPr>
      <t>；</t>
    </r>
    <r>
      <rPr>
        <sz val="12"/>
        <rFont val="Times New Roman"/>
        <charset val="134"/>
      </rPr>
      <t>2.</t>
    </r>
    <r>
      <rPr>
        <sz val="12"/>
        <rFont val="方正仿宋_GBK"/>
        <charset val="134"/>
      </rPr>
      <t>龙街村建设花冷库</t>
    </r>
    <r>
      <rPr>
        <sz val="12"/>
        <rFont val="Times New Roman"/>
        <charset val="134"/>
      </rPr>
      <t>1</t>
    </r>
    <r>
      <rPr>
        <sz val="12"/>
        <rFont val="方正仿宋_GBK"/>
        <charset val="134"/>
      </rPr>
      <t>个</t>
    </r>
    <r>
      <rPr>
        <sz val="12"/>
        <rFont val="Times New Roman"/>
        <charset val="134"/>
      </rPr>
      <t>230</t>
    </r>
    <r>
      <rPr>
        <sz val="12"/>
        <rFont val="方正仿宋_GBK"/>
        <charset val="134"/>
      </rPr>
      <t>㎡，分捡台</t>
    </r>
    <r>
      <rPr>
        <sz val="12"/>
        <rFont val="Times New Roman"/>
        <charset val="134"/>
      </rPr>
      <t>130</t>
    </r>
    <r>
      <rPr>
        <sz val="12"/>
        <rFont val="方正仿宋_GBK"/>
        <charset val="134"/>
      </rPr>
      <t>㎡；</t>
    </r>
    <r>
      <rPr>
        <sz val="12"/>
        <rFont val="Times New Roman"/>
        <charset val="134"/>
      </rPr>
      <t>3.</t>
    </r>
    <r>
      <rPr>
        <sz val="12"/>
        <rFont val="方正仿宋_GBK"/>
        <charset val="134"/>
      </rPr>
      <t>古埂小组新建编烟棚</t>
    </r>
    <r>
      <rPr>
        <sz val="12"/>
        <rFont val="Times New Roman"/>
        <charset val="134"/>
      </rPr>
      <t>490</t>
    </r>
    <r>
      <rPr>
        <sz val="12"/>
        <rFont val="方正仿宋_GBK"/>
        <charset val="134"/>
      </rPr>
      <t>㎡。</t>
    </r>
  </si>
  <si>
    <r>
      <rPr>
        <sz val="12"/>
        <rFont val="Times New Roman"/>
        <charset val="134"/>
      </rPr>
      <t>2024</t>
    </r>
    <r>
      <rPr>
        <sz val="12"/>
        <rFont val="方正仿宋_GBK"/>
        <charset val="134"/>
      </rPr>
      <t>年</t>
    </r>
    <r>
      <rPr>
        <sz val="12"/>
        <rFont val="Times New Roman"/>
        <charset val="134"/>
      </rPr>
      <t>1</t>
    </r>
    <r>
      <rPr>
        <sz val="12"/>
        <rFont val="方正仿宋_GBK"/>
        <charset val="134"/>
      </rPr>
      <t>月至</t>
    </r>
    <r>
      <rPr>
        <sz val="12"/>
        <rFont val="Times New Roman"/>
        <charset val="134"/>
      </rPr>
      <t>12</t>
    </r>
    <r>
      <rPr>
        <sz val="12"/>
        <rFont val="方正仿宋_GBK"/>
        <charset val="134"/>
      </rPr>
      <t>月</t>
    </r>
  </si>
  <si>
    <r>
      <rPr>
        <sz val="12"/>
        <rFont val="方正仿宋_GBK"/>
        <charset val="134"/>
      </rPr>
      <t>补充</t>
    </r>
    <r>
      <rPr>
        <sz val="12"/>
        <rFont val="Times New Roman"/>
        <charset val="134"/>
      </rPr>
      <t>2024</t>
    </r>
    <r>
      <rPr>
        <sz val="12"/>
        <rFont val="方正仿宋_GBK"/>
        <charset val="134"/>
      </rPr>
      <t>年度批复缺口</t>
    </r>
  </si>
  <si>
    <r>
      <rPr>
        <sz val="12"/>
        <rFont val="方正仿宋_GBK"/>
        <charset val="134"/>
      </rPr>
      <t>前卫镇</t>
    </r>
  </si>
  <si>
    <r>
      <rPr>
        <sz val="12"/>
        <rFont val="方正仿宋_GBK"/>
        <charset val="134"/>
      </rPr>
      <t>杨博翔</t>
    </r>
  </si>
  <si>
    <r>
      <rPr>
        <sz val="12"/>
        <rFont val="方正仿宋_GBK"/>
        <charset val="134"/>
      </rPr>
      <t>石河村</t>
    </r>
  </si>
  <si>
    <t>在前卫镇小石河村电烤房产业路硬化，硬化总面积为1506.94平方米（场地高差处新建挡土墙及围墙）；道路一侧新建混凝土排水明沟67.2米；在原编烟棚一侧扩建编烟棚，面积1075.6平方米；在村内新建太阳能路灯2盏。</t>
  </si>
  <si>
    <r>
      <rPr>
        <sz val="12"/>
        <rFont val="方正仿宋_GBK"/>
        <charset val="134"/>
      </rPr>
      <t>冯旭磊，</t>
    </r>
    <r>
      <rPr>
        <sz val="12"/>
        <rFont val="Times New Roman"/>
        <charset val="134"/>
      </rPr>
      <t>15108726042</t>
    </r>
  </si>
  <si>
    <t>完成基础建设，整体完成20%。</t>
  </si>
  <si>
    <r>
      <rPr>
        <sz val="12"/>
        <rFont val="方正仿宋_GBK"/>
        <charset val="134"/>
      </rPr>
      <t>前卫社区</t>
    </r>
  </si>
  <si>
    <t>前卫镇渔村等2个村鲜切花交易中心建设项目</t>
  </si>
  <si>
    <r>
      <rPr>
        <sz val="12"/>
        <rFont val="方正仿宋_GBK"/>
        <charset val="134"/>
      </rPr>
      <t>项目占地面积</t>
    </r>
    <r>
      <rPr>
        <sz val="12"/>
        <rFont val="Times New Roman"/>
        <charset val="134"/>
      </rPr>
      <t>1200</t>
    </r>
    <r>
      <rPr>
        <sz val="12"/>
        <rFont val="方正仿宋_GBK"/>
        <charset val="134"/>
      </rPr>
      <t>平方米。主要建设：</t>
    </r>
    <r>
      <rPr>
        <sz val="12"/>
        <rFont val="Times New Roman"/>
        <charset val="134"/>
      </rPr>
      <t>1.</t>
    </r>
    <r>
      <rPr>
        <sz val="12"/>
        <rFont val="方正仿宋_GBK"/>
        <charset val="134"/>
      </rPr>
      <t>原有土地平整硬化</t>
    </r>
    <r>
      <rPr>
        <sz val="12"/>
        <rFont val="Times New Roman"/>
        <charset val="134"/>
      </rPr>
      <t>700</t>
    </r>
    <r>
      <rPr>
        <sz val="12"/>
        <rFont val="方正仿宋_GBK"/>
        <charset val="134"/>
      </rPr>
      <t>㎡；</t>
    </r>
    <r>
      <rPr>
        <sz val="12"/>
        <rFont val="Times New Roman"/>
        <charset val="134"/>
      </rPr>
      <t>2.</t>
    </r>
    <r>
      <rPr>
        <sz val="12"/>
        <rFont val="方正仿宋_GBK"/>
        <charset val="134"/>
      </rPr>
      <t>鲜花交易市场网络销售电商平台及仓储车间建设。兴建占地</t>
    </r>
    <r>
      <rPr>
        <sz val="12"/>
        <rFont val="Times New Roman"/>
        <charset val="134"/>
      </rPr>
      <t>600</t>
    </r>
    <r>
      <rPr>
        <sz val="12"/>
        <rFont val="方正仿宋_GBK"/>
        <charset val="134"/>
      </rPr>
      <t>㎡两层钢构房一幢，一层设仓储车间</t>
    </r>
    <r>
      <rPr>
        <sz val="12"/>
        <rFont val="Times New Roman"/>
        <charset val="134"/>
      </rPr>
      <t>4</t>
    </r>
    <r>
      <rPr>
        <sz val="12"/>
        <rFont val="方正仿宋_GBK"/>
        <charset val="134"/>
      </rPr>
      <t>间，可容纳</t>
    </r>
    <r>
      <rPr>
        <sz val="12"/>
        <rFont val="Times New Roman"/>
        <charset val="134"/>
      </rPr>
      <t>4</t>
    </r>
    <r>
      <rPr>
        <sz val="12"/>
        <rFont val="方正仿宋_GBK"/>
        <charset val="134"/>
      </rPr>
      <t>条鲜花收购生产线，每条生产线氛围前厅后厅，前厅用于收购鲜花，后厅用于初步处理包装。二楼用于网销电商直播平台打造。</t>
    </r>
  </si>
  <si>
    <t>完成场地清理</t>
  </si>
  <si>
    <t>前卫镇前卫社区农贸市场建设项目</t>
  </si>
  <si>
    <r>
      <rPr>
        <sz val="12"/>
        <rFont val="方正仿宋_GBK"/>
        <charset val="134"/>
      </rPr>
      <t>建设综合集市</t>
    </r>
    <r>
      <rPr>
        <sz val="12"/>
        <rFont val="Times New Roman"/>
        <charset val="134"/>
      </rPr>
      <t>1</t>
    </r>
    <r>
      <rPr>
        <sz val="12"/>
        <rFont val="方正仿宋_GBK"/>
        <charset val="134"/>
      </rPr>
      <t>个占地</t>
    </r>
    <r>
      <rPr>
        <sz val="12"/>
        <rFont val="Times New Roman"/>
        <charset val="134"/>
      </rPr>
      <t>900</t>
    </r>
    <r>
      <rPr>
        <sz val="12"/>
        <rFont val="方正仿宋_GBK"/>
        <charset val="134"/>
      </rPr>
      <t>㎡，附属设施建设。</t>
    </r>
  </si>
  <si>
    <t>村委会负责土方清运，暂未完成，计划五一节后开工</t>
  </si>
  <si>
    <r>
      <rPr>
        <sz val="12"/>
        <rFont val="方正仿宋_GBK"/>
        <charset val="134"/>
      </rPr>
      <t>六十亩村</t>
    </r>
  </si>
  <si>
    <r>
      <rPr>
        <sz val="12"/>
        <rFont val="方正仿宋_GBK"/>
        <charset val="134"/>
      </rPr>
      <t>原有场地平整</t>
    </r>
    <r>
      <rPr>
        <sz val="12"/>
        <rFont val="Times New Roman"/>
        <charset val="134"/>
      </rPr>
      <t xml:space="preserve"> 9789 </t>
    </r>
    <r>
      <rPr>
        <sz val="12"/>
        <rFont val="方正仿宋_GBK"/>
        <charset val="134"/>
      </rPr>
      <t>㎡</t>
    </r>
    <r>
      <rPr>
        <sz val="12"/>
        <rFont val="Times New Roman"/>
        <charset val="134"/>
      </rPr>
      <t>,</t>
    </r>
    <r>
      <rPr>
        <sz val="12"/>
        <rFont val="方正仿宋_GBK"/>
        <charset val="134"/>
      </rPr>
      <t>新建鲜花种植大棚</t>
    </r>
    <r>
      <rPr>
        <sz val="12"/>
        <rFont val="Times New Roman"/>
        <charset val="134"/>
      </rPr>
      <t xml:space="preserve">
2 </t>
    </r>
    <r>
      <rPr>
        <sz val="12"/>
        <rFont val="方正仿宋_GBK"/>
        <charset val="134"/>
      </rPr>
      <t>幢；</t>
    </r>
    <r>
      <rPr>
        <sz val="12"/>
        <rFont val="Times New Roman"/>
        <charset val="134"/>
      </rPr>
      <t>1#</t>
    </r>
    <r>
      <rPr>
        <sz val="12"/>
        <rFont val="方正仿宋_GBK"/>
        <charset val="134"/>
      </rPr>
      <t>大棚，长</t>
    </r>
    <r>
      <rPr>
        <sz val="12"/>
        <rFont val="Times New Roman"/>
        <charset val="134"/>
      </rPr>
      <t xml:space="preserve"> 56m</t>
    </r>
    <r>
      <rPr>
        <sz val="12"/>
        <rFont val="方正仿宋_GBK"/>
        <charset val="134"/>
      </rPr>
      <t>，宽</t>
    </r>
    <r>
      <rPr>
        <sz val="12"/>
        <rFont val="Times New Roman"/>
        <charset val="134"/>
      </rPr>
      <t xml:space="preserve"> 56m</t>
    </r>
    <r>
      <rPr>
        <sz val="12"/>
        <rFont val="方正仿宋_GBK"/>
        <charset val="134"/>
      </rPr>
      <t>，面积</t>
    </r>
    <r>
      <rPr>
        <sz val="12"/>
        <rFont val="Times New Roman"/>
        <charset val="134"/>
      </rPr>
      <t xml:space="preserve"> 3072 </t>
    </r>
    <r>
      <rPr>
        <sz val="12"/>
        <rFont val="方正仿宋_GBK"/>
        <charset val="134"/>
      </rPr>
      <t>㎡；</t>
    </r>
    <r>
      <rPr>
        <sz val="12"/>
        <rFont val="Times New Roman"/>
        <charset val="134"/>
      </rPr>
      <t>2#</t>
    </r>
    <r>
      <rPr>
        <sz val="12"/>
        <rFont val="方正仿宋_GBK"/>
        <charset val="134"/>
      </rPr>
      <t>大棚，长</t>
    </r>
    <r>
      <rPr>
        <sz val="12"/>
        <rFont val="Times New Roman"/>
        <charset val="134"/>
      </rPr>
      <t xml:space="preserve"> 64m</t>
    </r>
    <r>
      <rPr>
        <sz val="12"/>
        <rFont val="方正仿宋_GBK"/>
        <charset val="134"/>
      </rPr>
      <t>，宽</t>
    </r>
    <r>
      <rPr>
        <sz val="12"/>
        <rFont val="Times New Roman"/>
        <charset val="134"/>
      </rPr>
      <t xml:space="preserve"> 48m</t>
    </r>
    <r>
      <rPr>
        <sz val="12"/>
        <rFont val="方正仿宋_GBK"/>
        <charset val="134"/>
      </rPr>
      <t>，面积</t>
    </r>
    <r>
      <rPr>
        <sz val="12"/>
        <rFont val="Times New Roman"/>
        <charset val="134"/>
      </rPr>
      <t xml:space="preserve"> 3072 </t>
    </r>
    <r>
      <rPr>
        <sz val="12"/>
        <rFont val="方正仿宋_GBK"/>
        <charset val="134"/>
      </rPr>
      <t>㎡；新建大棚总面积</t>
    </r>
    <r>
      <rPr>
        <sz val="12"/>
        <rFont val="Times New Roman"/>
        <charset val="134"/>
      </rPr>
      <t xml:space="preserve"> 6144 </t>
    </r>
    <r>
      <rPr>
        <sz val="12"/>
        <rFont val="方正仿宋_GBK"/>
        <charset val="134"/>
      </rPr>
      <t>㎡（均为鲜花种植大棚，檐口高</t>
    </r>
    <r>
      <rPr>
        <sz val="12"/>
        <rFont val="Times New Roman"/>
        <charset val="134"/>
      </rPr>
      <t xml:space="preserve"> 5.0m</t>
    </r>
    <r>
      <rPr>
        <sz val="12"/>
        <rFont val="方正仿宋_GBK"/>
        <charset val="134"/>
      </rPr>
      <t>；通往大棚的两条混凝土道路，一条长</t>
    </r>
    <r>
      <rPr>
        <sz val="12"/>
        <rFont val="Times New Roman"/>
        <charset val="134"/>
      </rPr>
      <t xml:space="preserve"> 55 m</t>
    </r>
    <r>
      <rPr>
        <sz val="12"/>
        <rFont val="方正仿宋_GBK"/>
        <charset val="134"/>
      </rPr>
      <t>，宽</t>
    </r>
    <r>
      <rPr>
        <sz val="12"/>
        <rFont val="Times New Roman"/>
        <charset val="134"/>
      </rPr>
      <t xml:space="preserve"> 4.0 m</t>
    </r>
    <r>
      <rPr>
        <sz val="12"/>
        <rFont val="方正仿宋_GBK"/>
        <charset val="134"/>
      </rPr>
      <t>；另一条长</t>
    </r>
    <r>
      <rPr>
        <sz val="12"/>
        <rFont val="Times New Roman"/>
        <charset val="134"/>
      </rPr>
      <t xml:space="preserve"> 70.2 m</t>
    </r>
    <r>
      <rPr>
        <sz val="12"/>
        <rFont val="方正仿宋_GBK"/>
        <charset val="134"/>
      </rPr>
      <t>，宽</t>
    </r>
    <r>
      <rPr>
        <sz val="12"/>
        <rFont val="Times New Roman"/>
        <charset val="134"/>
      </rPr>
      <t xml:space="preserve"> 6.0 m</t>
    </r>
    <r>
      <rPr>
        <sz val="12"/>
        <rFont val="方正仿宋_GBK"/>
        <charset val="134"/>
      </rPr>
      <t>，道路硬化总面积</t>
    </r>
    <r>
      <rPr>
        <sz val="12"/>
        <rFont val="Times New Roman"/>
        <charset val="134"/>
      </rPr>
      <t xml:space="preserve"> 642.0 </t>
    </r>
    <r>
      <rPr>
        <sz val="12"/>
        <rFont val="方正仿宋_GBK"/>
        <charset val="134"/>
      </rPr>
      <t>㎡。</t>
    </r>
  </si>
  <si>
    <t>完成土地平整，开始搭建大棚，整体完成10%。</t>
  </si>
  <si>
    <r>
      <rPr>
        <sz val="12"/>
        <rFont val="方正仿宋_GBK"/>
        <charset val="134"/>
      </rPr>
      <t>大村</t>
    </r>
  </si>
  <si>
    <r>
      <rPr>
        <sz val="12"/>
        <rFont val="方正仿宋_GBK"/>
        <charset val="134"/>
      </rPr>
      <t>原有场地平整</t>
    </r>
    <r>
      <rPr>
        <sz val="12"/>
        <rFont val="Times New Roman"/>
        <charset val="134"/>
      </rPr>
      <t xml:space="preserve"> 1712.21 </t>
    </r>
    <r>
      <rPr>
        <sz val="12"/>
        <rFont val="方正仿宋_GBK"/>
        <charset val="134"/>
      </rPr>
      <t>㎡（含地面硬</t>
    </r>
    <r>
      <rPr>
        <sz val="12"/>
        <rFont val="Times New Roman"/>
        <charset val="134"/>
      </rPr>
      <t xml:space="preserve">
</t>
    </r>
    <r>
      <rPr>
        <sz val="12"/>
        <rFont val="方正仿宋_GBK"/>
        <charset val="134"/>
      </rPr>
      <t>化、挡墙、围墙、大门）；新建加工车间，一层，门式钢结构，面积为</t>
    </r>
    <r>
      <rPr>
        <sz val="12"/>
        <rFont val="Times New Roman"/>
        <charset val="134"/>
      </rPr>
      <t xml:space="preserve"> 260.76 </t>
    </r>
    <r>
      <rPr>
        <sz val="12"/>
        <rFont val="方正仿宋_GBK"/>
        <charset val="134"/>
      </rPr>
      <t>㎡；新建冷库，一层，门式钢结构，面积为</t>
    </r>
    <r>
      <rPr>
        <sz val="12"/>
        <rFont val="Times New Roman"/>
        <charset val="134"/>
      </rPr>
      <t xml:space="preserve">228.0 </t>
    </r>
    <r>
      <rPr>
        <sz val="12"/>
        <rFont val="方正仿宋_GBK"/>
        <charset val="134"/>
      </rPr>
      <t>㎡；新建制冷机房，一层，混凝土砖混结构，面积为</t>
    </r>
    <r>
      <rPr>
        <sz val="12"/>
        <rFont val="Times New Roman"/>
        <charset val="134"/>
      </rPr>
      <t xml:space="preserve">21.66 </t>
    </r>
    <r>
      <rPr>
        <sz val="12"/>
        <rFont val="方正仿宋_GBK"/>
        <charset val="134"/>
      </rPr>
      <t>㎡；新建配套用房，一层，混凝土框架结构，面积为</t>
    </r>
    <r>
      <rPr>
        <sz val="12"/>
        <rFont val="Times New Roman"/>
        <charset val="134"/>
      </rPr>
      <t xml:space="preserve">65.0 </t>
    </r>
    <r>
      <rPr>
        <sz val="12"/>
        <rFont val="方正仿宋_GBK"/>
        <charset val="134"/>
      </rPr>
      <t>㎡；龙泉小组新农村旁田间道路硬化</t>
    </r>
    <r>
      <rPr>
        <sz val="12"/>
        <rFont val="Times New Roman"/>
        <charset val="134"/>
      </rPr>
      <t xml:space="preserve"> 1040.53 </t>
    </r>
    <r>
      <rPr>
        <sz val="12"/>
        <rFont val="方正仿宋_GBK"/>
        <charset val="134"/>
      </rPr>
      <t>㎡（含路肩、场地平整及地面硬化）</t>
    </r>
  </si>
  <si>
    <t>完成基础工程，正在开展厂房搭建，整体完成20%。</t>
  </si>
  <si>
    <r>
      <rPr>
        <sz val="12"/>
        <rFont val="方正仿宋_GBK"/>
        <charset val="134"/>
      </rPr>
      <t>矣文村</t>
    </r>
  </si>
  <si>
    <r>
      <rPr>
        <sz val="12"/>
        <rFont val="Times New Roman"/>
        <charset val="134"/>
      </rPr>
      <t>1.</t>
    </r>
    <r>
      <rPr>
        <sz val="12"/>
        <rFont val="方正仿宋_GBK"/>
        <charset val="134"/>
      </rPr>
      <t>建设温控大棚</t>
    </r>
    <r>
      <rPr>
        <sz val="12"/>
        <rFont val="Times New Roman"/>
        <charset val="134"/>
      </rPr>
      <t>2</t>
    </r>
    <r>
      <rPr>
        <sz val="12"/>
        <rFont val="方正仿宋_GBK"/>
        <charset val="134"/>
      </rPr>
      <t>亩，建设普通简易棚建设</t>
    </r>
    <r>
      <rPr>
        <sz val="12"/>
        <rFont val="Times New Roman"/>
        <charset val="134"/>
      </rPr>
      <t>10</t>
    </r>
    <r>
      <rPr>
        <sz val="12"/>
        <rFont val="方正仿宋_GBK"/>
        <charset val="134"/>
      </rPr>
      <t>亩及配套水电基础设施；</t>
    </r>
    <r>
      <rPr>
        <sz val="12"/>
        <rFont val="Times New Roman"/>
        <charset val="134"/>
      </rPr>
      <t>2.</t>
    </r>
    <r>
      <rPr>
        <sz val="12"/>
        <rFont val="方正仿宋_GBK"/>
        <charset val="134"/>
      </rPr>
      <t>配套道路硬化</t>
    </r>
    <r>
      <rPr>
        <sz val="12"/>
        <rFont val="Times New Roman"/>
        <charset val="134"/>
      </rPr>
      <t>400m</t>
    </r>
    <r>
      <rPr>
        <sz val="12"/>
        <rFont val="方正仿宋_GBK"/>
        <charset val="134"/>
      </rPr>
      <t>、排水沟建设</t>
    </r>
    <r>
      <rPr>
        <sz val="12"/>
        <rFont val="Times New Roman"/>
        <charset val="134"/>
      </rPr>
      <t>400m</t>
    </r>
    <r>
      <rPr>
        <sz val="12"/>
        <rFont val="方正仿宋_GBK"/>
        <charset val="134"/>
      </rPr>
      <t>。</t>
    </r>
  </si>
  <si>
    <t>开展土地平整，整体完成5%。</t>
  </si>
  <si>
    <r>
      <rPr>
        <sz val="12"/>
        <rFont val="方正仿宋_GBK"/>
        <charset val="134"/>
      </rPr>
      <t>对九溪社区居委会门口旁杂物间进行升级改造，建设农特产品展销服务平台：（</t>
    </r>
    <r>
      <rPr>
        <sz val="12"/>
        <rFont val="Times New Roman"/>
        <charset val="0"/>
      </rPr>
      <t>1</t>
    </r>
    <r>
      <rPr>
        <sz val="12"/>
        <rFont val="方正仿宋_GBK"/>
        <charset val="134"/>
      </rPr>
      <t>）设置陶器体验区</t>
    </r>
    <r>
      <rPr>
        <sz val="12"/>
        <rFont val="Times New Roman"/>
        <charset val="0"/>
      </rPr>
      <t>8</t>
    </r>
    <r>
      <rPr>
        <sz val="12"/>
        <rFont val="方正仿宋_GBK"/>
        <charset val="134"/>
      </rPr>
      <t>㎡，农产品销售展示区</t>
    </r>
    <r>
      <rPr>
        <sz val="12"/>
        <rFont val="Times New Roman"/>
        <charset val="0"/>
      </rPr>
      <t>10</t>
    </r>
    <r>
      <rPr>
        <sz val="12"/>
        <rFont val="方正仿宋_GBK"/>
        <charset val="134"/>
      </rPr>
      <t>㎡；为各商户提供定点销售摊位</t>
    </r>
    <r>
      <rPr>
        <sz val="12"/>
        <rFont val="Times New Roman"/>
        <charset val="0"/>
      </rPr>
      <t>5</t>
    </r>
    <r>
      <rPr>
        <sz val="12"/>
        <rFont val="方正仿宋_GBK"/>
        <charset val="134"/>
      </rPr>
      <t>个。（</t>
    </r>
    <r>
      <rPr>
        <sz val="12"/>
        <rFont val="Times New Roman"/>
        <charset val="0"/>
      </rPr>
      <t>2</t>
    </r>
    <r>
      <rPr>
        <sz val="12"/>
        <rFont val="方正仿宋_GBK"/>
        <charset val="134"/>
      </rPr>
      <t>）摆放草莓、蓝莓、鲜花饼、糍粑、五代果、花卉、树莓、菌菇等农产品展柜</t>
    </r>
    <r>
      <rPr>
        <sz val="12"/>
        <rFont val="Times New Roman"/>
        <charset val="134"/>
      </rPr>
      <t>5</t>
    </r>
    <r>
      <rPr>
        <sz val="12"/>
        <rFont val="方正仿宋_GBK"/>
        <charset val="134"/>
      </rPr>
      <t>组，拓宽九溪土特产销售渠道，展现当地的风土人情和农耕文化。</t>
    </r>
  </si>
  <si>
    <t>开展仓库搭建，整体完成10%。</t>
  </si>
  <si>
    <r>
      <rPr>
        <sz val="12"/>
        <rFont val="方正仿宋_GBK"/>
        <charset val="134"/>
      </rPr>
      <t>九溪社区民族手工业</t>
    </r>
    <r>
      <rPr>
        <sz val="12"/>
        <rFont val="Times New Roman"/>
        <charset val="134"/>
      </rPr>
      <t>(</t>
    </r>
    <r>
      <rPr>
        <sz val="12"/>
        <rFont val="方正仿宋_GBK"/>
        <charset val="134"/>
      </rPr>
      <t>陶器制作非遗技艺</t>
    </r>
    <r>
      <rPr>
        <sz val="12"/>
        <rFont val="Times New Roman"/>
        <charset val="134"/>
      </rPr>
      <t>)</t>
    </r>
    <r>
      <rPr>
        <sz val="12"/>
        <rFont val="方正仿宋_GBK"/>
        <charset val="134"/>
      </rPr>
      <t>融合创新发展项目</t>
    </r>
  </si>
  <si>
    <r>
      <rPr>
        <sz val="12"/>
        <rFont val="方正仿宋_GBK"/>
        <charset val="134"/>
      </rPr>
      <t>建设占地约</t>
    </r>
    <r>
      <rPr>
        <sz val="12"/>
        <rFont val="Times New Roman"/>
        <charset val="134"/>
      </rPr>
      <t>200</t>
    </r>
    <r>
      <rPr>
        <sz val="12"/>
        <rFont val="方正仿宋_GBK"/>
        <charset val="134"/>
      </rPr>
      <t>平方米的手工制陶非遗研学体验区和陶器展销区。</t>
    </r>
  </si>
  <si>
    <t>完成基础浇筑，开展主体房屋建设，完成20%。</t>
  </si>
  <si>
    <r>
      <rPr>
        <sz val="12"/>
        <rFont val="方正仿宋_GBK"/>
        <charset val="134"/>
      </rPr>
      <t>阳山庄村</t>
    </r>
  </si>
  <si>
    <t>九溪镇阳山庄示范村基础设施提升工程</t>
  </si>
  <si>
    <r>
      <rPr>
        <sz val="12"/>
        <rFont val="Times New Roman"/>
        <charset val="134"/>
      </rPr>
      <t>1.</t>
    </r>
    <r>
      <rPr>
        <sz val="12"/>
        <rFont val="方正仿宋_GBK"/>
        <charset val="134"/>
      </rPr>
      <t>新农村道路硬化</t>
    </r>
    <r>
      <rPr>
        <sz val="12"/>
        <rFont val="Times New Roman"/>
        <charset val="134"/>
      </rPr>
      <t>4513</t>
    </r>
    <r>
      <rPr>
        <sz val="12"/>
        <rFont val="方正仿宋_GBK"/>
        <charset val="134"/>
      </rPr>
      <t>㎡；</t>
    </r>
    <r>
      <rPr>
        <sz val="12"/>
        <rFont val="Times New Roman"/>
        <charset val="134"/>
      </rPr>
      <t>2.</t>
    </r>
    <r>
      <rPr>
        <sz val="12"/>
        <rFont val="方正仿宋_GBK"/>
        <charset val="134"/>
      </rPr>
      <t>安装太阳能灯单臂式</t>
    </r>
    <r>
      <rPr>
        <sz val="12"/>
        <rFont val="Times New Roman"/>
        <charset val="134"/>
      </rPr>
      <t>46</t>
    </r>
    <r>
      <rPr>
        <sz val="12"/>
        <rFont val="方正仿宋_GBK"/>
        <charset val="134"/>
      </rPr>
      <t>盏；</t>
    </r>
    <r>
      <rPr>
        <sz val="12"/>
        <rFont val="Times New Roman"/>
        <charset val="134"/>
      </rPr>
      <t>3.</t>
    </r>
    <r>
      <rPr>
        <sz val="12"/>
        <rFont val="方正仿宋_GBK"/>
        <charset val="134"/>
      </rPr>
      <t>部分档墙修建</t>
    </r>
    <r>
      <rPr>
        <sz val="12"/>
        <rFont val="Times New Roman"/>
        <charset val="134"/>
      </rPr>
      <t>150m</t>
    </r>
    <r>
      <rPr>
        <sz val="12"/>
        <rFont val="方正仿宋_GBK"/>
        <charset val="134"/>
      </rPr>
      <t>。</t>
    </r>
    <r>
      <rPr>
        <sz val="12"/>
        <rFont val="Times New Roman"/>
        <charset val="134"/>
      </rPr>
      <t xml:space="preserve">                                                             </t>
    </r>
  </si>
  <si>
    <r>
      <rPr>
        <sz val="12"/>
        <rFont val="方正仿宋_GBK"/>
        <charset val="134"/>
      </rPr>
      <t>杨东</t>
    </r>
  </si>
  <si>
    <t>完成70%</t>
  </si>
  <si>
    <t>正在开展设备订购。</t>
  </si>
  <si>
    <r>
      <rPr>
        <sz val="12"/>
        <rFont val="方正仿宋_GBK"/>
        <charset val="134"/>
      </rPr>
      <t>窑房村</t>
    </r>
  </si>
  <si>
    <r>
      <rPr>
        <sz val="12"/>
        <rFont val="Times New Roman"/>
        <charset val="134"/>
      </rPr>
      <t>1</t>
    </r>
    <r>
      <rPr>
        <sz val="12"/>
        <rFont val="方正仿宋_GBK"/>
        <charset val="134"/>
      </rPr>
      <t>、新建产区围墙</t>
    </r>
    <r>
      <rPr>
        <sz val="12"/>
        <rFont val="Times New Roman"/>
        <charset val="134"/>
      </rPr>
      <t>365m</t>
    </r>
    <r>
      <rPr>
        <sz val="12"/>
        <rFont val="方正仿宋_GBK"/>
        <charset val="134"/>
      </rPr>
      <t>；</t>
    </r>
    <r>
      <rPr>
        <sz val="12"/>
        <rFont val="Times New Roman"/>
        <charset val="134"/>
      </rPr>
      <t>2</t>
    </r>
    <r>
      <rPr>
        <sz val="12"/>
        <rFont val="方正仿宋_GBK"/>
        <charset val="134"/>
      </rPr>
      <t>、场地硬化</t>
    </r>
    <r>
      <rPr>
        <sz val="12"/>
        <rFont val="Times New Roman"/>
        <charset val="134"/>
      </rPr>
      <t>2700</t>
    </r>
    <r>
      <rPr>
        <sz val="12"/>
        <rFont val="方正仿宋_GBK"/>
        <charset val="134"/>
      </rPr>
      <t>㎡；</t>
    </r>
    <r>
      <rPr>
        <sz val="12"/>
        <rFont val="Times New Roman"/>
        <charset val="134"/>
      </rPr>
      <t>3</t>
    </r>
    <r>
      <rPr>
        <sz val="12"/>
        <rFont val="方正仿宋_GBK"/>
        <charset val="134"/>
      </rPr>
      <t>、新建冷链储藏冷库</t>
    </r>
    <r>
      <rPr>
        <sz val="12"/>
        <rFont val="Times New Roman"/>
        <charset val="134"/>
      </rPr>
      <t>1</t>
    </r>
    <r>
      <rPr>
        <sz val="12"/>
        <rFont val="方正仿宋_GBK"/>
        <charset val="134"/>
      </rPr>
      <t>个占地</t>
    </r>
    <r>
      <rPr>
        <sz val="12"/>
        <rFont val="Times New Roman"/>
        <charset val="134"/>
      </rPr>
      <t>364</t>
    </r>
    <r>
      <rPr>
        <sz val="12"/>
        <rFont val="方正仿宋_GBK"/>
        <charset val="134"/>
      </rPr>
      <t>㎡。</t>
    </r>
  </si>
  <si>
    <t>计划开工</t>
  </si>
  <si>
    <r>
      <rPr>
        <sz val="12"/>
        <rFont val="方正仿宋_GBK"/>
        <charset val="134"/>
      </rPr>
      <t>下营村</t>
    </r>
  </si>
  <si>
    <t>雄关乡下营村花卉基地配套设施建设项目</t>
  </si>
  <si>
    <r>
      <rPr>
        <sz val="12"/>
        <rFont val="方正仿宋_GBK"/>
        <charset val="134"/>
      </rPr>
      <t>新建基地冷库</t>
    </r>
    <r>
      <rPr>
        <sz val="12"/>
        <rFont val="Times New Roman"/>
        <charset val="134"/>
      </rPr>
      <t>114</t>
    </r>
    <r>
      <rPr>
        <sz val="12"/>
        <rFont val="方正仿宋_GBK"/>
        <charset val="134"/>
      </rPr>
      <t>㎡，分拣房</t>
    </r>
    <r>
      <rPr>
        <sz val="12"/>
        <rFont val="Times New Roman"/>
        <charset val="134"/>
      </rPr>
      <t>250</t>
    </r>
    <r>
      <rPr>
        <sz val="12"/>
        <rFont val="方正仿宋_GBK"/>
        <charset val="134"/>
      </rPr>
      <t>㎡，晾晒场地</t>
    </r>
    <r>
      <rPr>
        <sz val="12"/>
        <rFont val="Times New Roman"/>
        <charset val="134"/>
      </rPr>
      <t>680</t>
    </r>
    <r>
      <rPr>
        <sz val="12"/>
        <rFont val="方正仿宋_GBK"/>
        <charset val="134"/>
      </rPr>
      <t>㎡，管理房</t>
    </r>
    <r>
      <rPr>
        <sz val="12"/>
        <rFont val="Times New Roman"/>
        <charset val="134"/>
      </rPr>
      <t>64</t>
    </r>
    <r>
      <rPr>
        <sz val="12"/>
        <rFont val="方正仿宋_GBK"/>
        <charset val="134"/>
      </rPr>
      <t>㎡</t>
    </r>
    <r>
      <rPr>
        <sz val="12"/>
        <rFont val="Times New Roman"/>
        <charset val="134"/>
      </rPr>
      <t>,</t>
    </r>
    <r>
      <rPr>
        <sz val="12"/>
        <rFont val="方正仿宋_GBK"/>
        <charset val="134"/>
      </rPr>
      <t>围墙</t>
    </r>
    <r>
      <rPr>
        <sz val="12"/>
        <rFont val="Times New Roman"/>
        <charset val="134"/>
      </rPr>
      <t>163m</t>
    </r>
    <r>
      <rPr>
        <sz val="12"/>
        <rFont val="方正仿宋_GBK"/>
        <charset val="134"/>
      </rPr>
      <t>。</t>
    </r>
  </si>
  <si>
    <t>完成场地平整，整体完成10%</t>
  </si>
  <si>
    <t>雄关乡白石岩小田示范村基础设施提升项目</t>
  </si>
  <si>
    <r>
      <rPr>
        <sz val="12"/>
        <rFont val="Times New Roman"/>
        <charset val="134"/>
      </rPr>
      <t>1.</t>
    </r>
    <r>
      <rPr>
        <sz val="12"/>
        <rFont val="方正仿宋_GBK"/>
        <charset val="134"/>
      </rPr>
      <t>路面硬化、修补，总面积</t>
    </r>
    <r>
      <rPr>
        <sz val="12"/>
        <rFont val="Times New Roman"/>
        <charset val="134"/>
      </rPr>
      <t>3500</t>
    </r>
    <r>
      <rPr>
        <sz val="12"/>
        <rFont val="方正仿宋_GBK"/>
        <charset val="134"/>
      </rPr>
      <t>㎡；</t>
    </r>
    <r>
      <rPr>
        <sz val="12"/>
        <rFont val="Times New Roman"/>
        <charset val="134"/>
      </rPr>
      <t>2.</t>
    </r>
    <r>
      <rPr>
        <sz val="12"/>
        <rFont val="方正仿宋_GBK"/>
        <charset val="134"/>
      </rPr>
      <t>新建挡墙</t>
    </r>
    <r>
      <rPr>
        <sz val="12"/>
        <rFont val="Times New Roman"/>
        <charset val="134"/>
      </rPr>
      <t>413m³</t>
    </r>
    <r>
      <rPr>
        <sz val="12"/>
        <rFont val="方正仿宋_GBK"/>
        <charset val="134"/>
      </rPr>
      <t>；</t>
    </r>
    <r>
      <rPr>
        <sz val="12"/>
        <rFont val="Times New Roman"/>
        <charset val="134"/>
      </rPr>
      <t>3.</t>
    </r>
    <r>
      <rPr>
        <sz val="12"/>
        <rFont val="方正仿宋_GBK"/>
        <charset val="134"/>
      </rPr>
      <t>新建防护栏</t>
    </r>
    <r>
      <rPr>
        <sz val="12"/>
        <rFont val="Times New Roman"/>
        <charset val="134"/>
      </rPr>
      <t>437</t>
    </r>
    <r>
      <rPr>
        <sz val="12"/>
        <rFont val="方正仿宋_GBK"/>
        <charset val="134"/>
      </rPr>
      <t>米；</t>
    </r>
    <r>
      <rPr>
        <sz val="12"/>
        <rFont val="Times New Roman"/>
        <charset val="134"/>
      </rPr>
      <t>4.</t>
    </r>
    <r>
      <rPr>
        <sz val="12"/>
        <rFont val="方正仿宋_GBK"/>
        <charset val="134"/>
      </rPr>
      <t>新建雨污分离主管</t>
    </r>
    <r>
      <rPr>
        <sz val="12"/>
        <rFont val="Times New Roman"/>
        <charset val="134"/>
      </rPr>
      <t>550m</t>
    </r>
    <r>
      <rPr>
        <sz val="12"/>
        <rFont val="方正仿宋_GBK"/>
        <charset val="134"/>
      </rPr>
      <t>；</t>
    </r>
    <r>
      <rPr>
        <sz val="12"/>
        <rFont val="Times New Roman"/>
        <charset val="134"/>
      </rPr>
      <t>5.</t>
    </r>
    <r>
      <rPr>
        <sz val="12"/>
        <rFont val="方正仿宋_GBK"/>
        <charset val="134"/>
      </rPr>
      <t>新建公路护栏</t>
    </r>
    <r>
      <rPr>
        <sz val="12"/>
        <rFont val="Times New Roman"/>
        <charset val="134"/>
      </rPr>
      <t>50</t>
    </r>
    <r>
      <rPr>
        <sz val="12"/>
        <rFont val="方正仿宋_GBK"/>
        <charset val="134"/>
      </rPr>
      <t>米；</t>
    </r>
    <r>
      <rPr>
        <sz val="12"/>
        <rFont val="Times New Roman"/>
        <charset val="134"/>
      </rPr>
      <t>6.</t>
    </r>
    <r>
      <rPr>
        <sz val="12"/>
        <rFont val="方正仿宋_GBK"/>
        <charset val="134"/>
      </rPr>
      <t>新建污水处理池</t>
    </r>
    <r>
      <rPr>
        <sz val="12"/>
        <rFont val="Times New Roman"/>
        <charset val="134"/>
      </rPr>
      <t>1</t>
    </r>
    <r>
      <rPr>
        <sz val="12"/>
        <rFont val="方正仿宋_GBK"/>
        <charset val="134"/>
      </rPr>
      <t>个（规格：</t>
    </r>
    <r>
      <rPr>
        <sz val="12"/>
        <rFont val="Times New Roman"/>
        <charset val="134"/>
      </rPr>
      <t>10m³</t>
    </r>
    <r>
      <rPr>
        <sz val="12"/>
        <rFont val="方正仿宋_GBK"/>
        <charset val="134"/>
      </rPr>
      <t>）</t>
    </r>
    <r>
      <rPr>
        <sz val="12"/>
        <rFont val="Times New Roman"/>
        <charset val="134"/>
      </rPr>
      <t>;7.</t>
    </r>
    <r>
      <rPr>
        <sz val="12"/>
        <rFont val="方正仿宋_GBK"/>
        <charset val="134"/>
      </rPr>
      <t>新建</t>
    </r>
    <r>
      <rPr>
        <sz val="12"/>
        <rFont val="Times New Roman"/>
        <charset val="134"/>
      </rPr>
      <t>“</t>
    </r>
    <r>
      <rPr>
        <sz val="12"/>
        <rFont val="方正仿宋_GBK"/>
        <charset val="134"/>
      </rPr>
      <t>四小园</t>
    </r>
    <r>
      <rPr>
        <sz val="12"/>
        <rFont val="Times New Roman"/>
        <charset val="134"/>
      </rPr>
      <t>”700</t>
    </r>
    <r>
      <rPr>
        <sz val="12"/>
        <rFont val="方正仿宋_GBK"/>
        <charset val="134"/>
      </rPr>
      <t>㎡。</t>
    </r>
  </si>
  <si>
    <t>雄关乡白石岩星级村提升工程项目</t>
  </si>
  <si>
    <r>
      <rPr>
        <sz val="12"/>
        <rFont val="Times New Roman"/>
        <charset val="134"/>
      </rPr>
      <t>1</t>
    </r>
    <r>
      <rPr>
        <sz val="12"/>
        <rFont val="方正仿宋_GBK"/>
        <charset val="134"/>
      </rPr>
      <t>、修建登山道路</t>
    </r>
    <r>
      <rPr>
        <sz val="12"/>
        <rFont val="Times New Roman"/>
        <charset val="134"/>
      </rPr>
      <t>900m</t>
    </r>
    <r>
      <rPr>
        <sz val="12"/>
        <rFont val="方正仿宋_GBK"/>
        <charset val="134"/>
      </rPr>
      <t>；</t>
    </r>
    <r>
      <rPr>
        <sz val="12"/>
        <rFont val="Times New Roman"/>
        <charset val="134"/>
      </rPr>
      <t>2</t>
    </r>
    <r>
      <rPr>
        <sz val="12"/>
        <rFont val="方正仿宋_GBK"/>
        <charset val="134"/>
      </rPr>
      <t>、修建排水沟</t>
    </r>
    <r>
      <rPr>
        <sz val="12"/>
        <rFont val="Times New Roman"/>
        <charset val="134"/>
      </rPr>
      <t>900m</t>
    </r>
    <r>
      <rPr>
        <sz val="12"/>
        <rFont val="方正仿宋_GBK"/>
        <charset val="134"/>
      </rPr>
      <t>；</t>
    </r>
    <r>
      <rPr>
        <sz val="12"/>
        <rFont val="Times New Roman"/>
        <charset val="134"/>
      </rPr>
      <t>3</t>
    </r>
    <r>
      <rPr>
        <sz val="12"/>
        <rFont val="方正仿宋_GBK"/>
        <charset val="134"/>
      </rPr>
      <t>、原有防火通道硬化</t>
    </r>
    <r>
      <rPr>
        <sz val="12"/>
        <rFont val="Times New Roman"/>
        <charset val="134"/>
      </rPr>
      <t>1900m</t>
    </r>
    <r>
      <rPr>
        <sz val="12"/>
        <rFont val="方正仿宋_GBK"/>
        <charset val="134"/>
      </rPr>
      <t>；</t>
    </r>
    <r>
      <rPr>
        <sz val="12"/>
        <rFont val="Times New Roman"/>
        <charset val="134"/>
      </rPr>
      <t>4</t>
    </r>
    <r>
      <rPr>
        <sz val="12"/>
        <rFont val="方正仿宋_GBK"/>
        <charset val="134"/>
      </rPr>
      <t>、碎石找平层厚度</t>
    </r>
    <r>
      <rPr>
        <sz val="12"/>
        <rFont val="Times New Roman"/>
        <charset val="134"/>
      </rPr>
      <t>10cm</t>
    </r>
    <r>
      <rPr>
        <sz val="12"/>
        <rFont val="方正仿宋_GBK"/>
        <charset val="134"/>
      </rPr>
      <t>，面积</t>
    </r>
    <r>
      <rPr>
        <sz val="12"/>
        <rFont val="Times New Roman"/>
        <charset val="134"/>
      </rPr>
      <t>5700</t>
    </r>
    <r>
      <rPr>
        <sz val="12"/>
        <rFont val="方正仿宋_GBK"/>
        <charset val="134"/>
      </rPr>
      <t>㎡。</t>
    </r>
  </si>
  <si>
    <r>
      <rPr>
        <sz val="12"/>
        <rFont val="方正仿宋_GBK"/>
        <charset val="134"/>
      </rPr>
      <t>窑房</t>
    </r>
  </si>
  <si>
    <t>雄关乡窑房村梅干菜加工厂扩建项目</t>
  </si>
  <si>
    <r>
      <rPr>
        <sz val="12"/>
        <rFont val="方正仿宋_GBK"/>
        <charset val="134"/>
      </rPr>
      <t>扩建梅于菜加工厂</t>
    </r>
    <r>
      <rPr>
        <sz val="12"/>
        <rFont val="Times New Roman"/>
        <charset val="134"/>
      </rPr>
      <t>1</t>
    </r>
    <r>
      <rPr>
        <sz val="12"/>
        <rFont val="方正仿宋_GBK"/>
        <charset val="134"/>
      </rPr>
      <t>个，</t>
    </r>
    <r>
      <rPr>
        <sz val="12"/>
        <rFont val="Times New Roman"/>
        <charset val="134"/>
      </rPr>
      <t>1</t>
    </r>
    <r>
      <rPr>
        <sz val="12"/>
        <rFont val="方正仿宋_GBK"/>
        <charset val="134"/>
      </rPr>
      <t>、采购烘干设备</t>
    </r>
    <r>
      <rPr>
        <sz val="12"/>
        <rFont val="Times New Roman"/>
        <charset val="134"/>
      </rPr>
      <t>1</t>
    </r>
    <r>
      <rPr>
        <sz val="12"/>
        <rFont val="方正仿宋_GBK"/>
        <charset val="134"/>
      </rPr>
      <t>台；</t>
    </r>
    <r>
      <rPr>
        <sz val="12"/>
        <rFont val="Times New Roman"/>
        <charset val="134"/>
      </rPr>
      <t>2</t>
    </r>
    <r>
      <rPr>
        <sz val="12"/>
        <rFont val="方正仿宋_GBK"/>
        <charset val="134"/>
      </rPr>
      <t>、新建梅于菜发酵厂房</t>
    </r>
    <r>
      <rPr>
        <sz val="12"/>
        <rFont val="Times New Roman"/>
        <charset val="134"/>
      </rPr>
      <t>1</t>
    </r>
    <r>
      <rPr>
        <sz val="12"/>
        <rFont val="方正仿宋_GBK"/>
        <charset val="134"/>
      </rPr>
      <t>座；</t>
    </r>
    <r>
      <rPr>
        <sz val="12"/>
        <rFont val="Times New Roman"/>
        <charset val="134"/>
      </rPr>
      <t>3</t>
    </r>
    <r>
      <rPr>
        <sz val="12"/>
        <rFont val="方正仿宋_GBK"/>
        <charset val="134"/>
      </rPr>
      <t>、新建过磅秤及配套过磅房</t>
    </r>
    <r>
      <rPr>
        <sz val="12"/>
        <rFont val="Times New Roman"/>
        <charset val="134"/>
      </rPr>
      <t>1</t>
    </r>
    <r>
      <rPr>
        <sz val="12"/>
        <rFont val="方正仿宋_GBK"/>
        <charset val="134"/>
      </rPr>
      <t>个；</t>
    </r>
    <r>
      <rPr>
        <sz val="12"/>
        <rFont val="Times New Roman"/>
        <charset val="134"/>
      </rPr>
      <t>4</t>
    </r>
    <r>
      <rPr>
        <sz val="12"/>
        <rFont val="方正仿宋_GBK"/>
        <charset val="134"/>
      </rPr>
      <t>、新建泡菜池</t>
    </r>
    <r>
      <rPr>
        <sz val="12"/>
        <rFont val="Times New Roman"/>
        <charset val="134"/>
      </rPr>
      <t>10</t>
    </r>
    <r>
      <rPr>
        <sz val="12"/>
        <rFont val="方正仿宋_GBK"/>
        <charset val="134"/>
      </rPr>
      <t>个。</t>
    </r>
  </si>
  <si>
    <r>
      <rPr>
        <sz val="12"/>
        <rFont val="方正仿宋_GBK"/>
        <charset val="134"/>
      </rPr>
      <t>安化乡</t>
    </r>
  </si>
  <si>
    <r>
      <rPr>
        <sz val="12"/>
        <rFont val="方正仿宋_GBK"/>
        <charset val="134"/>
      </rPr>
      <t>龙海龙</t>
    </r>
  </si>
  <si>
    <r>
      <rPr>
        <sz val="12"/>
        <rFont val="方正仿宋_GBK"/>
        <charset val="134"/>
      </rPr>
      <t>安化社区</t>
    </r>
  </si>
  <si>
    <r>
      <rPr>
        <sz val="12"/>
        <rFont val="Times New Roman"/>
        <charset val="134"/>
      </rPr>
      <t>(1)</t>
    </r>
    <r>
      <rPr>
        <sz val="12"/>
        <rFont val="方正仿宋_GBK"/>
        <charset val="134"/>
      </rPr>
      <t>建设防护栏</t>
    </r>
    <r>
      <rPr>
        <sz val="12"/>
        <rFont val="Times New Roman"/>
        <charset val="134"/>
      </rPr>
      <t>220m</t>
    </r>
    <r>
      <rPr>
        <sz val="12"/>
        <rFont val="方正仿宋_GBK"/>
        <charset val="134"/>
      </rPr>
      <t>：</t>
    </r>
    <r>
      <rPr>
        <sz val="12"/>
        <rFont val="Times New Roman"/>
        <charset val="134"/>
      </rPr>
      <t>80*80*2</t>
    </r>
    <r>
      <rPr>
        <sz val="12"/>
        <rFont val="方正仿宋_GBK"/>
        <charset val="134"/>
      </rPr>
      <t>方矩管立柱，</t>
    </r>
    <r>
      <rPr>
        <sz val="12"/>
        <rFont val="Times New Roman"/>
        <charset val="134"/>
      </rPr>
      <t>40*30*1.2</t>
    </r>
    <r>
      <rPr>
        <sz val="12"/>
        <rFont val="方正仿宋_GBK"/>
        <charset val="134"/>
      </rPr>
      <t>方矩管横杆，</t>
    </r>
    <r>
      <rPr>
        <sz val="12"/>
        <rFont val="Times New Roman"/>
        <charset val="134"/>
      </rPr>
      <t>0.8mm</t>
    </r>
    <r>
      <rPr>
        <sz val="12"/>
        <rFont val="方正仿宋_GBK"/>
        <charset val="134"/>
      </rPr>
      <t>厚青灰色铝瓦封堵；（</t>
    </r>
    <r>
      <rPr>
        <sz val="12"/>
        <rFont val="Times New Roman"/>
        <charset val="134"/>
      </rPr>
      <t>2</t>
    </r>
    <r>
      <rPr>
        <sz val="12"/>
        <rFont val="方正仿宋_GBK"/>
        <charset val="134"/>
      </rPr>
      <t>）新建道路</t>
    </r>
    <r>
      <rPr>
        <sz val="12"/>
        <rFont val="Times New Roman"/>
        <charset val="134"/>
      </rPr>
      <t>400m²</t>
    </r>
    <r>
      <rPr>
        <sz val="12"/>
        <rFont val="方正仿宋_GBK"/>
        <charset val="134"/>
      </rPr>
      <t>：原路基整平压实，</t>
    </r>
    <r>
      <rPr>
        <sz val="12"/>
        <rFont val="Times New Roman"/>
        <charset val="134"/>
      </rPr>
      <t>150mm</t>
    </r>
    <r>
      <rPr>
        <sz val="12"/>
        <rFont val="方正仿宋_GBK"/>
        <charset val="134"/>
      </rPr>
      <t>厚级配碎石层，</t>
    </r>
    <r>
      <rPr>
        <sz val="12"/>
        <rFont val="Times New Roman"/>
        <charset val="134"/>
      </rPr>
      <t>200mm</t>
    </r>
    <r>
      <rPr>
        <sz val="12"/>
        <rFont val="方正仿宋_GBK"/>
        <charset val="134"/>
      </rPr>
      <t>厚</t>
    </r>
    <r>
      <rPr>
        <sz val="12"/>
        <rFont val="Times New Roman"/>
        <charset val="134"/>
      </rPr>
      <t>C25</t>
    </r>
    <r>
      <rPr>
        <sz val="12"/>
        <rFont val="方正仿宋_GBK"/>
        <charset val="134"/>
      </rPr>
      <t>现浇混凝土浇筑；（</t>
    </r>
    <r>
      <rPr>
        <sz val="12"/>
        <rFont val="Times New Roman"/>
        <charset val="134"/>
      </rPr>
      <t>3</t>
    </r>
    <r>
      <rPr>
        <sz val="12"/>
        <rFont val="方正仿宋_GBK"/>
        <charset val="134"/>
      </rPr>
      <t>）混凝土排水沟</t>
    </r>
    <r>
      <rPr>
        <sz val="12"/>
        <rFont val="Times New Roman"/>
        <charset val="134"/>
      </rPr>
      <t>180m</t>
    </r>
    <r>
      <rPr>
        <sz val="12"/>
        <rFont val="方正仿宋_GBK"/>
        <charset val="134"/>
      </rPr>
      <t>：</t>
    </r>
    <r>
      <rPr>
        <sz val="12"/>
        <rFont val="Times New Roman"/>
        <charset val="134"/>
      </rPr>
      <t>100mm</t>
    </r>
    <r>
      <rPr>
        <sz val="12"/>
        <rFont val="方正仿宋_GBK"/>
        <charset val="134"/>
      </rPr>
      <t>厚</t>
    </r>
    <r>
      <rPr>
        <sz val="12"/>
        <rFont val="Times New Roman"/>
        <charset val="134"/>
      </rPr>
      <t>C15</t>
    </r>
    <r>
      <rPr>
        <sz val="12"/>
        <rFont val="方正仿宋_GBK"/>
        <charset val="134"/>
      </rPr>
      <t>现浇混凝土垫层，</t>
    </r>
    <r>
      <rPr>
        <sz val="12"/>
        <rFont val="Times New Roman"/>
        <charset val="134"/>
      </rPr>
      <t>100mm</t>
    </r>
    <r>
      <rPr>
        <sz val="12"/>
        <rFont val="方正仿宋_GBK"/>
        <charset val="134"/>
      </rPr>
      <t>厚</t>
    </r>
    <r>
      <rPr>
        <sz val="12"/>
        <rFont val="Times New Roman"/>
        <charset val="134"/>
      </rPr>
      <t>C25</t>
    </r>
    <r>
      <rPr>
        <sz val="12"/>
        <rFont val="方正仿宋_GBK"/>
        <charset val="134"/>
      </rPr>
      <t>现浇混凝土沟底，</t>
    </r>
    <r>
      <rPr>
        <sz val="12"/>
        <rFont val="Times New Roman"/>
        <charset val="134"/>
      </rPr>
      <t>C25</t>
    </r>
    <r>
      <rPr>
        <sz val="12"/>
        <rFont val="方正仿宋_GBK"/>
        <charset val="134"/>
      </rPr>
      <t>现浇混凝土沟壁；（</t>
    </r>
    <r>
      <rPr>
        <sz val="12"/>
        <rFont val="Times New Roman"/>
        <charset val="134"/>
      </rPr>
      <t>4</t>
    </r>
    <r>
      <rPr>
        <sz val="12"/>
        <rFont val="方正仿宋_GBK"/>
        <charset val="134"/>
      </rPr>
      <t>）育苗、栽培基质生产线设备</t>
    </r>
    <r>
      <rPr>
        <sz val="12"/>
        <rFont val="Times New Roman"/>
        <charset val="134"/>
      </rPr>
      <t>1</t>
    </r>
    <r>
      <rPr>
        <sz val="12"/>
        <rFont val="方正仿宋_GBK"/>
        <charset val="134"/>
      </rPr>
      <t>项：育苗、栽培基质生产线一套，标准化叉车一辆。</t>
    </r>
  </si>
  <si>
    <r>
      <rPr>
        <sz val="12"/>
        <rFont val="宋体"/>
        <charset val="134"/>
      </rPr>
      <t>分基础、设备两个标段，基础部分投资13万元，完成80%，设备采购</t>
    </r>
    <r>
      <rPr>
        <sz val="12"/>
        <rFont val="Times New Roman"/>
        <charset val="134"/>
      </rPr>
      <t>5</t>
    </r>
    <r>
      <rPr>
        <sz val="12"/>
        <rFont val="宋体"/>
        <charset val="134"/>
      </rPr>
      <t>月</t>
    </r>
    <r>
      <rPr>
        <sz val="12"/>
        <rFont val="Times New Roman"/>
        <charset val="134"/>
      </rPr>
      <t>7</t>
    </r>
    <r>
      <rPr>
        <sz val="12"/>
        <rFont val="宋体"/>
        <charset val="134"/>
      </rPr>
      <t>日开标</t>
    </r>
  </si>
  <si>
    <r>
      <rPr>
        <sz val="12"/>
        <rFont val="方正仿宋_GBK"/>
        <charset val="134"/>
      </rPr>
      <t>光山村</t>
    </r>
  </si>
  <si>
    <t>安化乡光山多肉村农文旅融合发展基础设施建设项目</t>
  </si>
  <si>
    <r>
      <rPr>
        <sz val="12"/>
        <rFont val="Times New Roman"/>
        <charset val="134"/>
      </rPr>
      <t>1.UPVC</t>
    </r>
    <r>
      <rPr>
        <sz val="12"/>
        <rFont val="方正仿宋_GBK"/>
        <charset val="134"/>
      </rPr>
      <t>入户管</t>
    </r>
    <r>
      <rPr>
        <sz val="12"/>
        <rFont val="Times New Roman"/>
        <charset val="134"/>
      </rPr>
      <t>650m</t>
    </r>
    <r>
      <rPr>
        <sz val="12"/>
        <rFont val="方正仿宋_GBK"/>
        <charset val="134"/>
      </rPr>
      <t>，</t>
    </r>
    <r>
      <rPr>
        <sz val="12"/>
        <rFont val="Times New Roman"/>
        <charset val="134"/>
      </rPr>
      <t>PE</t>
    </r>
    <r>
      <rPr>
        <sz val="12"/>
        <rFont val="方正仿宋_GBK"/>
        <charset val="134"/>
      </rPr>
      <t>螺旋波纹管</t>
    </r>
    <r>
      <rPr>
        <sz val="12"/>
        <rFont val="Times New Roman"/>
        <charset val="134"/>
      </rPr>
      <t>800m</t>
    </r>
    <r>
      <rPr>
        <sz val="12"/>
        <rFont val="方正仿宋_GBK"/>
        <charset val="134"/>
      </rPr>
      <t>，检查井</t>
    </r>
    <r>
      <rPr>
        <sz val="12"/>
        <rFont val="Times New Roman"/>
        <charset val="134"/>
      </rPr>
      <t>45</t>
    </r>
    <r>
      <rPr>
        <sz val="12"/>
        <rFont val="方正仿宋_GBK"/>
        <charset val="134"/>
      </rPr>
      <t>座，混凝土井盖</t>
    </r>
    <r>
      <rPr>
        <sz val="12"/>
        <rFont val="Times New Roman"/>
        <charset val="134"/>
      </rPr>
      <t>45</t>
    </r>
    <r>
      <rPr>
        <sz val="12"/>
        <rFont val="方正仿宋_GBK"/>
        <charset val="134"/>
      </rPr>
      <t>个；</t>
    </r>
    <r>
      <rPr>
        <sz val="12"/>
        <rFont val="Times New Roman"/>
        <charset val="134"/>
      </rPr>
      <t>2.</t>
    </r>
    <r>
      <rPr>
        <sz val="12"/>
        <rFont val="方正仿宋_GBK"/>
        <charset val="134"/>
      </rPr>
      <t>土方开挖</t>
    </r>
    <r>
      <rPr>
        <sz val="12"/>
        <rFont val="Times New Roman"/>
        <charset val="134"/>
      </rPr>
      <t>1600m³</t>
    </r>
    <r>
      <rPr>
        <sz val="12"/>
        <rFont val="方正仿宋_GBK"/>
        <charset val="134"/>
      </rPr>
      <t>，土方回填</t>
    </r>
    <r>
      <rPr>
        <sz val="12"/>
        <rFont val="Times New Roman"/>
        <charset val="134"/>
      </rPr>
      <t>1200m³</t>
    </r>
    <r>
      <rPr>
        <sz val="12"/>
        <rFont val="方正仿宋_GBK"/>
        <charset val="134"/>
      </rPr>
      <t>，路面破除及恢复</t>
    </r>
    <r>
      <rPr>
        <sz val="12"/>
        <rFont val="Times New Roman"/>
        <charset val="134"/>
      </rPr>
      <t>1100</t>
    </r>
    <r>
      <rPr>
        <sz val="12"/>
        <rFont val="方正仿宋_GBK"/>
        <charset val="134"/>
      </rPr>
      <t>㎡；</t>
    </r>
    <r>
      <rPr>
        <sz val="12"/>
        <rFont val="Times New Roman"/>
        <charset val="134"/>
      </rPr>
      <t>3.</t>
    </r>
    <r>
      <rPr>
        <sz val="12"/>
        <rFont val="方正仿宋_GBK"/>
        <charset val="134"/>
      </rPr>
      <t>道路硬化</t>
    </r>
    <r>
      <rPr>
        <sz val="12"/>
        <rFont val="Times New Roman"/>
        <charset val="134"/>
      </rPr>
      <t>218m</t>
    </r>
    <r>
      <rPr>
        <sz val="12"/>
        <rFont val="方正仿宋_GBK"/>
        <charset val="134"/>
      </rPr>
      <t>，挡土墙</t>
    </r>
    <r>
      <rPr>
        <sz val="12"/>
        <rFont val="Times New Roman"/>
        <charset val="134"/>
      </rPr>
      <t>109m</t>
    </r>
    <r>
      <rPr>
        <sz val="12"/>
        <rFont val="方正仿宋_GBK"/>
        <charset val="134"/>
      </rPr>
      <t>，便民场地整治提升</t>
    </r>
    <r>
      <rPr>
        <sz val="12"/>
        <rFont val="Times New Roman"/>
        <charset val="134"/>
      </rPr>
      <t>300</t>
    </r>
    <r>
      <rPr>
        <sz val="12"/>
        <rFont val="方正仿宋_GBK"/>
        <charset val="134"/>
      </rPr>
      <t>㎡；</t>
    </r>
    <r>
      <rPr>
        <sz val="12"/>
        <rFont val="Times New Roman"/>
        <charset val="134"/>
      </rPr>
      <t>4.</t>
    </r>
    <r>
      <rPr>
        <sz val="12"/>
        <rFont val="方正仿宋_GBK"/>
        <charset val="134"/>
      </rPr>
      <t>场地硬化</t>
    </r>
    <r>
      <rPr>
        <sz val="12"/>
        <rFont val="Times New Roman"/>
        <charset val="134"/>
      </rPr>
      <t>450</t>
    </r>
    <r>
      <rPr>
        <sz val="12"/>
        <rFont val="方正仿宋_GBK"/>
        <charset val="134"/>
      </rPr>
      <t>㎡，砌体墙拆除</t>
    </r>
    <r>
      <rPr>
        <sz val="12"/>
        <rFont val="Times New Roman"/>
        <charset val="134"/>
      </rPr>
      <t>170m³</t>
    </r>
    <r>
      <rPr>
        <sz val="12"/>
        <rFont val="方正仿宋_GBK"/>
        <charset val="134"/>
      </rPr>
      <t>，钢丝网加固土墙面</t>
    </r>
    <r>
      <rPr>
        <sz val="12"/>
        <rFont val="Times New Roman"/>
        <charset val="134"/>
      </rPr>
      <t>450</t>
    </r>
    <r>
      <rPr>
        <sz val="12"/>
        <rFont val="方正仿宋_GBK"/>
        <charset val="134"/>
      </rPr>
      <t>㎡，墙面抹灰及刮腻子</t>
    </r>
    <r>
      <rPr>
        <sz val="12"/>
        <rFont val="Times New Roman"/>
        <charset val="134"/>
      </rPr>
      <t>700</t>
    </r>
    <r>
      <rPr>
        <sz val="12"/>
        <rFont val="方正仿宋_GBK"/>
        <charset val="134"/>
      </rPr>
      <t>㎡等，机耕路</t>
    </r>
    <r>
      <rPr>
        <sz val="12"/>
        <rFont val="Times New Roman"/>
        <charset val="134"/>
      </rPr>
      <t>395m</t>
    </r>
    <r>
      <rPr>
        <sz val="12"/>
        <rFont val="方正仿宋_GBK"/>
        <charset val="134"/>
      </rPr>
      <t>。</t>
    </r>
  </si>
  <si>
    <r>
      <rPr>
        <sz val="12"/>
        <rFont val="方正仿宋_GBK"/>
        <charset val="134"/>
      </rPr>
      <t>光山村、新庄村</t>
    </r>
  </si>
  <si>
    <t>安化彝族乡现代农业产业基地配套设施建设项目</t>
  </si>
  <si>
    <r>
      <rPr>
        <sz val="12"/>
        <rFont val="Times New Roman"/>
        <charset val="134"/>
      </rPr>
      <t>1</t>
    </r>
    <r>
      <rPr>
        <sz val="12"/>
        <rFont val="方正仿宋_GBK"/>
        <charset val="134"/>
      </rPr>
      <t>、新庄：新建大棚</t>
    </r>
    <r>
      <rPr>
        <sz val="12"/>
        <rFont val="Times New Roman"/>
        <charset val="134"/>
      </rPr>
      <t>10</t>
    </r>
    <r>
      <rPr>
        <sz val="12"/>
        <rFont val="方正仿宋_GBK"/>
        <charset val="134"/>
      </rPr>
      <t>亩。</t>
    </r>
    <r>
      <rPr>
        <sz val="12"/>
        <rFont val="Times New Roman"/>
        <charset val="134"/>
      </rPr>
      <t>2</t>
    </r>
    <r>
      <rPr>
        <sz val="12"/>
        <rFont val="方正仿宋_GBK"/>
        <charset val="134"/>
      </rPr>
      <t>、光山：机耕路风化料回填压实</t>
    </r>
    <r>
      <rPr>
        <sz val="12"/>
        <rFont val="Times New Roman"/>
        <charset val="134"/>
      </rPr>
      <t>2.1</t>
    </r>
    <r>
      <rPr>
        <sz val="12"/>
        <rFont val="方正仿宋_GBK"/>
        <charset val="134"/>
      </rPr>
      <t>公里，</t>
    </r>
    <r>
      <rPr>
        <sz val="12"/>
        <rFont val="Times New Roman"/>
        <charset val="134"/>
      </rPr>
      <t>300*400</t>
    </r>
    <r>
      <rPr>
        <sz val="12"/>
        <rFont val="方正仿宋_GBK"/>
        <charset val="134"/>
      </rPr>
      <t>排水沟</t>
    </r>
    <r>
      <rPr>
        <sz val="12"/>
        <rFont val="Times New Roman"/>
        <charset val="134"/>
      </rPr>
      <t>1.6</t>
    </r>
    <r>
      <rPr>
        <sz val="12"/>
        <rFont val="方正仿宋_GBK"/>
        <charset val="134"/>
      </rPr>
      <t>公里。</t>
    </r>
  </si>
  <si>
    <r>
      <rPr>
        <sz val="12"/>
        <rFont val="Times New Roman"/>
        <charset val="134"/>
      </rPr>
      <t>2025</t>
    </r>
    <r>
      <rPr>
        <sz val="12"/>
        <rFont val="方正仿宋_GBK"/>
        <charset val="134"/>
      </rPr>
      <t>年</t>
    </r>
    <r>
      <rPr>
        <sz val="12"/>
        <rFont val="Times New Roman"/>
        <charset val="134"/>
      </rPr>
      <t>2</t>
    </r>
    <r>
      <rPr>
        <sz val="12"/>
        <rFont val="方正仿宋_GBK"/>
        <charset val="134"/>
      </rPr>
      <t>月至</t>
    </r>
    <r>
      <rPr>
        <sz val="12"/>
        <rFont val="Times New Roman"/>
        <charset val="134"/>
      </rPr>
      <t>12</t>
    </r>
    <r>
      <rPr>
        <sz val="12"/>
        <rFont val="方正仿宋_GBK"/>
        <charset val="134"/>
      </rPr>
      <t>月</t>
    </r>
  </si>
  <si>
    <t>光山机耕路完成80%；新庄大棚计划五一节后施工</t>
  </si>
  <si>
    <r>
      <rPr>
        <sz val="12"/>
        <rFont val="方正仿宋_GBK"/>
        <charset val="134"/>
      </rPr>
      <t>用于脱贫人口参加就业技能培训相关支出。</t>
    </r>
  </si>
  <si>
    <r>
      <rPr>
        <sz val="12"/>
        <rFont val="方正仿宋_GBK"/>
        <charset val="134"/>
      </rPr>
      <t>省内跨州市务工从省级资金列支</t>
    </r>
  </si>
  <si>
    <t>脱贫人口省内跨州市外出务工交通补助</t>
  </si>
  <si>
    <r>
      <rPr>
        <sz val="12"/>
        <rFont val="方正仿宋_GBK"/>
        <charset val="134"/>
      </rPr>
      <t>对跨州市务工</t>
    </r>
    <r>
      <rPr>
        <sz val="12"/>
        <rFont val="Times New Roman"/>
        <charset val="134"/>
      </rPr>
      <t>500</t>
    </r>
    <r>
      <rPr>
        <sz val="12"/>
        <rFont val="方正仿宋_GBK"/>
        <charset val="134"/>
      </rPr>
      <t>元的标准给予一次性外出务工交通补助（每年享受</t>
    </r>
    <r>
      <rPr>
        <sz val="12"/>
        <rFont val="Times New Roman"/>
        <charset val="134"/>
      </rPr>
      <t>1</t>
    </r>
    <r>
      <rPr>
        <sz val="12"/>
        <rFont val="方正仿宋_GBK"/>
        <charset val="134"/>
      </rPr>
      <t>次）。</t>
    </r>
  </si>
  <si>
    <r>
      <rPr>
        <sz val="12"/>
        <rFont val="方正仿宋_GBK"/>
        <charset val="134"/>
      </rPr>
      <t>用于脱贫户、监测户小额贷款贴息。</t>
    </r>
  </si>
  <si>
    <t>江川区就业帮扶车间补助</t>
  </si>
  <si>
    <r>
      <rPr>
        <sz val="14"/>
        <rFont val="方正仿宋_GBK"/>
        <charset val="134"/>
      </rPr>
      <t>经市级认定的就业帮扶车间，对帮扶车间吸纳</t>
    </r>
    <r>
      <rPr>
        <sz val="14"/>
        <rFont val="Times New Roman"/>
        <charset val="134"/>
      </rPr>
      <t>5</t>
    </r>
    <r>
      <rPr>
        <sz val="14"/>
        <rFont val="方正仿宋_GBK"/>
        <charset val="134"/>
      </rPr>
      <t>人以上脱贫劳动力就业</t>
    </r>
    <r>
      <rPr>
        <sz val="14"/>
        <rFont val="Times New Roman"/>
        <charset val="134"/>
      </rPr>
      <t>1</t>
    </r>
    <r>
      <rPr>
        <sz val="14"/>
        <rFont val="方正仿宋_GBK"/>
        <charset val="134"/>
      </rPr>
      <t>个月以上的，按其发给脱贫劳动力工资的</t>
    </r>
    <r>
      <rPr>
        <sz val="14"/>
        <rFont val="Times New Roman"/>
        <charset val="134"/>
      </rPr>
      <t>15%</t>
    </r>
    <r>
      <rPr>
        <sz val="14"/>
        <rFont val="方正仿宋_GBK"/>
        <charset val="134"/>
      </rPr>
      <t>给予奖补。</t>
    </r>
  </si>
  <si>
    <r>
      <rPr>
        <sz val="22"/>
        <rFont val="仿宋"/>
        <charset val="134"/>
      </rPr>
      <t>玉溪市江川区</t>
    </r>
    <r>
      <rPr>
        <sz val="22"/>
        <rFont val="Times New Roman"/>
        <charset val="134"/>
      </rPr>
      <t>2025</t>
    </r>
    <r>
      <rPr>
        <sz val="22"/>
        <rFont val="仿宋"/>
        <charset val="134"/>
      </rPr>
      <t>年财政衔接资金项目汇总表2.17</t>
    </r>
  </si>
  <si>
    <r>
      <rPr>
        <sz val="12"/>
        <rFont val="仿宋"/>
        <charset val="134"/>
      </rPr>
      <t>制表单位：区农业农村局</t>
    </r>
    <r>
      <rPr>
        <sz val="12"/>
        <rFont val="Times New Roman"/>
        <charset val="134"/>
      </rPr>
      <t xml:space="preserve">                                   </t>
    </r>
    <r>
      <rPr>
        <sz val="12"/>
        <rFont val="仿宋"/>
        <charset val="134"/>
      </rPr>
      <t>日期：</t>
    </r>
    <r>
      <rPr>
        <sz val="12"/>
        <rFont val="Times New Roman"/>
        <charset val="134"/>
      </rPr>
      <t>2025</t>
    </r>
    <r>
      <rPr>
        <sz val="12"/>
        <rFont val="仿宋"/>
        <charset val="134"/>
      </rPr>
      <t>年</t>
    </r>
    <r>
      <rPr>
        <sz val="12"/>
        <rFont val="Times New Roman"/>
        <charset val="134"/>
      </rPr>
      <t>1</t>
    </r>
    <r>
      <rPr>
        <sz val="12"/>
        <rFont val="仿宋"/>
        <charset val="134"/>
      </rPr>
      <t>月</t>
    </r>
    <r>
      <rPr>
        <sz val="12"/>
        <rFont val="Times New Roman"/>
        <charset val="134"/>
      </rPr>
      <t>22</t>
    </r>
    <r>
      <rPr>
        <sz val="12"/>
        <rFont val="仿宋"/>
        <charset val="134"/>
      </rPr>
      <t>日</t>
    </r>
    <r>
      <rPr>
        <sz val="12"/>
        <rFont val="Times New Roman"/>
        <charset val="134"/>
      </rPr>
      <t xml:space="preserve">                                              </t>
    </r>
    <r>
      <rPr>
        <sz val="12"/>
        <rFont val="仿宋"/>
        <charset val="134"/>
      </rPr>
      <t>单位：万元、户、人</t>
    </r>
  </si>
  <si>
    <r>
      <rPr>
        <sz val="12"/>
        <rFont val="宋体"/>
        <charset val="134"/>
      </rPr>
      <t>注：安排中央资金</t>
    </r>
    <r>
      <rPr>
        <sz val="12"/>
        <rFont val="Times New Roman"/>
        <charset val="134"/>
      </rPr>
      <t>1921</t>
    </r>
    <r>
      <rPr>
        <sz val="12"/>
        <rFont val="宋体"/>
        <charset val="134"/>
      </rPr>
      <t>万元，省级资金</t>
    </r>
    <r>
      <rPr>
        <sz val="12"/>
        <rFont val="Times New Roman"/>
        <charset val="134"/>
      </rPr>
      <t>974</t>
    </r>
    <r>
      <rPr>
        <sz val="12"/>
        <rFont val="宋体"/>
        <charset val="134"/>
      </rPr>
      <t>万元，合计2895万元。</t>
    </r>
  </si>
  <si>
    <t>建议施工方</t>
  </si>
  <si>
    <r>
      <rPr>
        <sz val="11"/>
        <rFont val="方正小标宋_GBK"/>
        <charset val="134"/>
      </rPr>
      <t>后续计划安排资金</t>
    </r>
  </si>
  <si>
    <r>
      <rPr>
        <sz val="12"/>
        <rFont val="方正仿宋_GBK"/>
        <charset val="134"/>
      </rPr>
      <t>星云街道早街民族团结进步示范村项目</t>
    </r>
  </si>
  <si>
    <t>汪怡光</t>
  </si>
  <si>
    <t>汪建华</t>
  </si>
  <si>
    <r>
      <rPr>
        <sz val="12"/>
        <rFont val="方正仿宋_GBK"/>
        <charset val="134"/>
      </rPr>
      <t>江城镇侯家沟村人居环境提升改造项目</t>
    </r>
  </si>
  <si>
    <r>
      <rPr>
        <sz val="12"/>
        <rFont val="方正仿宋_GBK"/>
        <charset val="134"/>
      </rPr>
      <t>江城镇左卫村花卉产业提升工程</t>
    </r>
  </si>
  <si>
    <r>
      <rPr>
        <sz val="12"/>
        <rFont val="方正仿宋_GBK"/>
        <charset val="134"/>
      </rPr>
      <t>前卫镇小石河村民族团结进步示范村项目</t>
    </r>
  </si>
  <si>
    <r>
      <rPr>
        <sz val="12"/>
        <rFont val="方正仿宋_GBK"/>
        <charset val="134"/>
      </rPr>
      <t>小石河村电烤房产业路硬化，硬化总面积为</t>
    </r>
    <r>
      <rPr>
        <sz val="12"/>
        <rFont val="Times New Roman"/>
        <charset val="134"/>
      </rPr>
      <t xml:space="preserve"> 1506.94 </t>
    </r>
    <r>
      <rPr>
        <sz val="12"/>
        <rFont val="方正仿宋_GBK"/>
        <charset val="134"/>
      </rPr>
      <t>㎡：原有路面为路基挖填平整、压实度</t>
    </r>
    <r>
      <rPr>
        <sz val="12"/>
        <rFont val="Times New Roman"/>
        <charset val="134"/>
      </rPr>
      <t>≥94%</t>
    </r>
    <r>
      <rPr>
        <sz val="12"/>
        <rFont val="方正仿宋_GBK"/>
        <charset val="134"/>
      </rPr>
      <t>，</t>
    </r>
    <r>
      <rPr>
        <sz val="12"/>
        <rFont val="Times New Roman"/>
        <charset val="134"/>
      </rPr>
      <t xml:space="preserve">200mm </t>
    </r>
    <r>
      <rPr>
        <sz val="12"/>
        <rFont val="方正仿宋_GBK"/>
        <charset val="134"/>
      </rPr>
      <t>厚</t>
    </r>
    <r>
      <rPr>
        <sz val="12"/>
        <rFont val="Times New Roman"/>
        <charset val="134"/>
      </rPr>
      <t xml:space="preserve"> C30 </t>
    </r>
    <r>
      <rPr>
        <sz val="12"/>
        <rFont val="方正仿宋_GBK"/>
        <charset val="134"/>
      </rPr>
      <t>混凝土面层；场地高差处新建钢筋混凝土挡土墙，高分别为</t>
    </r>
    <r>
      <rPr>
        <sz val="12"/>
        <rFont val="Times New Roman"/>
        <charset val="134"/>
      </rPr>
      <t xml:space="preserve"> 4.5m</t>
    </r>
    <r>
      <rPr>
        <sz val="12"/>
        <rFont val="方正仿宋_GBK"/>
        <charset val="134"/>
      </rPr>
      <t>，</t>
    </r>
    <r>
      <rPr>
        <sz val="12"/>
        <rFont val="Times New Roman"/>
        <charset val="134"/>
      </rPr>
      <t>3.5m</t>
    </r>
    <r>
      <rPr>
        <sz val="12"/>
        <rFont val="方正仿宋_GBK"/>
        <charset val="134"/>
      </rPr>
      <t>，</t>
    </r>
    <r>
      <rPr>
        <sz val="12"/>
        <rFont val="Times New Roman"/>
        <charset val="134"/>
      </rPr>
      <t xml:space="preserve">2.5m </t>
    </r>
    <r>
      <rPr>
        <sz val="12"/>
        <rFont val="方正仿宋_GBK"/>
        <charset val="134"/>
      </rPr>
      <t>及</t>
    </r>
    <r>
      <rPr>
        <sz val="12"/>
        <rFont val="Times New Roman"/>
        <charset val="134"/>
      </rPr>
      <t xml:space="preserve"> 1.5m</t>
    </r>
    <r>
      <rPr>
        <sz val="12"/>
        <rFont val="方正仿宋_GBK"/>
        <charset val="134"/>
      </rPr>
      <t>；延挡墙上口设置</t>
    </r>
    <r>
      <rPr>
        <sz val="12"/>
        <rFont val="Times New Roman"/>
        <charset val="134"/>
      </rPr>
      <t xml:space="preserve"> 1.2m </t>
    </r>
    <r>
      <rPr>
        <sz val="12"/>
        <rFont val="方正仿宋_GBK"/>
        <charset val="134"/>
      </rPr>
      <t>高的砖砌围墙，长</t>
    </r>
    <r>
      <rPr>
        <sz val="12"/>
        <rFont val="Times New Roman"/>
        <charset val="134"/>
      </rPr>
      <t xml:space="preserve"> 65.6m</t>
    </r>
    <r>
      <rPr>
        <sz val="12"/>
        <rFont val="方正仿宋_GBK"/>
        <charset val="134"/>
      </rPr>
      <t>；道路一侧新建混凝土排水明沟</t>
    </r>
    <r>
      <rPr>
        <sz val="12"/>
        <rFont val="Times New Roman"/>
        <charset val="134"/>
      </rPr>
      <t xml:space="preserve"> 67.2 m</t>
    </r>
    <r>
      <rPr>
        <sz val="12"/>
        <rFont val="方正仿宋_GBK"/>
        <charset val="134"/>
      </rPr>
      <t>；在原编烟棚一侧扩建编烟棚，面积</t>
    </r>
    <r>
      <rPr>
        <sz val="12"/>
        <rFont val="Times New Roman"/>
        <charset val="134"/>
      </rPr>
      <t xml:space="preserve"> 587.68</t>
    </r>
    <r>
      <rPr>
        <sz val="12"/>
        <rFont val="方正仿宋_GBK"/>
        <charset val="134"/>
      </rPr>
      <t>㎡。</t>
    </r>
  </si>
  <si>
    <t>业跃才</t>
  </si>
  <si>
    <r>
      <rPr>
        <sz val="12"/>
        <rFont val="方正仿宋_GBK"/>
        <charset val="134"/>
      </rPr>
      <t>前卫镇前卫社区综合集市建设项目</t>
    </r>
  </si>
  <si>
    <r>
      <rPr>
        <sz val="12"/>
        <rFont val="方正仿宋_GBK"/>
        <charset val="134"/>
      </rPr>
      <t>六十亩村委会六十亩小组民族团结进步示范村建设项目</t>
    </r>
  </si>
  <si>
    <r>
      <rPr>
        <sz val="12"/>
        <rFont val="方正仿宋_GBK"/>
        <charset val="134"/>
      </rPr>
      <t>大村一组农产品综合交易市场</t>
    </r>
  </si>
  <si>
    <t>史俊波</t>
  </si>
  <si>
    <r>
      <rPr>
        <sz val="12"/>
        <rFont val="方正仿宋_GBK"/>
        <charset val="134"/>
      </rPr>
      <t>九溪镇矣文村食用菌产业发展种植配套建设项目</t>
    </r>
  </si>
  <si>
    <t>乡镇自招</t>
  </si>
  <si>
    <r>
      <rPr>
        <sz val="12"/>
        <rFont val="方正仿宋_GBK"/>
        <charset val="134"/>
      </rPr>
      <t>九溪社区民族村寨旅游提升项目</t>
    </r>
  </si>
  <si>
    <r>
      <rPr>
        <sz val="12"/>
        <rFont val="方正仿宋_GBK"/>
        <charset val="134"/>
      </rPr>
      <t>九溪镇阳山庄示范村基础设施提升工程</t>
    </r>
  </si>
  <si>
    <t>业冰宇</t>
  </si>
  <si>
    <r>
      <rPr>
        <sz val="12"/>
        <rFont val="方正仿宋_GBK"/>
        <charset val="134"/>
      </rPr>
      <t>雄关乡窑房产业片区产业配套设施建设项目</t>
    </r>
  </si>
  <si>
    <t>王建昌</t>
  </si>
  <si>
    <r>
      <rPr>
        <sz val="12"/>
        <rFont val="方正仿宋_GBK"/>
        <charset val="134"/>
      </rPr>
      <t>雄关乡下营村花卉基地配套设施建设项目</t>
    </r>
  </si>
  <si>
    <t>汪渝凡</t>
  </si>
  <si>
    <r>
      <rPr>
        <sz val="12"/>
        <rFont val="方正仿宋_GBK"/>
        <charset val="134"/>
      </rPr>
      <t>雄关乡白石岩小田示范村基础设施提升项目</t>
    </r>
  </si>
  <si>
    <r>
      <rPr>
        <sz val="12"/>
        <rFont val="方正仿宋_GBK"/>
        <charset val="134"/>
      </rPr>
      <t>雄关乡白石岩星级村提升工程项目</t>
    </r>
  </si>
  <si>
    <r>
      <rPr>
        <sz val="12"/>
        <rFont val="方正仿宋_GBK"/>
        <charset val="134"/>
      </rPr>
      <t>雄关乡窑房村梅干菜加工厂扩建项目</t>
    </r>
  </si>
  <si>
    <r>
      <rPr>
        <sz val="12"/>
        <rFont val="方正仿宋_GBK"/>
        <charset val="134"/>
      </rPr>
      <t>安化彝族乡安化社区安山源有基质厂扩建项目</t>
    </r>
  </si>
  <si>
    <r>
      <rPr>
        <sz val="12"/>
        <rFont val="方正仿宋_GBK"/>
        <charset val="134"/>
      </rPr>
      <t>安化乡光山多肉村农文旅融合发展基础设施建设项目</t>
    </r>
  </si>
  <si>
    <r>
      <rPr>
        <sz val="12"/>
        <rFont val="方正仿宋_GBK"/>
        <charset val="134"/>
      </rPr>
      <t>安化彝族乡现代农业产业基地配套设施建设项目</t>
    </r>
  </si>
  <si>
    <r>
      <rPr>
        <sz val="12"/>
        <rFont val="方正仿宋_GBK"/>
        <charset val="134"/>
      </rPr>
      <t>脱贫户及监测对象培训补助项目</t>
    </r>
  </si>
  <si>
    <r>
      <rPr>
        <sz val="12"/>
        <rFont val="方正仿宋_GBK"/>
        <charset val="134"/>
      </rPr>
      <t>对跨省外出务工且稳定就业</t>
    </r>
    <r>
      <rPr>
        <sz val="12"/>
        <rFont val="Times New Roman"/>
        <charset val="134"/>
      </rPr>
      <t>3</t>
    </r>
    <r>
      <rPr>
        <sz val="12"/>
        <rFont val="方正仿宋_GBK"/>
        <charset val="134"/>
      </rPr>
      <t>个月以上的脱贫人口及三类监测对象，按照跨省务工每人</t>
    </r>
    <r>
      <rPr>
        <sz val="12"/>
        <rFont val="Times New Roman"/>
        <charset val="134"/>
      </rPr>
      <t>1000</t>
    </r>
    <r>
      <rPr>
        <sz val="12"/>
        <rFont val="方正仿宋_GBK"/>
        <charset val="134"/>
      </rPr>
      <t>元，跨州市务工</t>
    </r>
    <r>
      <rPr>
        <sz val="12"/>
        <rFont val="Times New Roman"/>
        <charset val="134"/>
      </rPr>
      <t>500</t>
    </r>
    <r>
      <rPr>
        <sz val="12"/>
        <rFont val="方正仿宋_GBK"/>
        <charset val="134"/>
      </rPr>
      <t>元的标准给予一次性外出务工交通补助（每年享受</t>
    </r>
    <r>
      <rPr>
        <sz val="12"/>
        <rFont val="Times New Roman"/>
        <charset val="134"/>
      </rPr>
      <t>1</t>
    </r>
    <r>
      <rPr>
        <sz val="12"/>
        <rFont val="方正仿宋_GBK"/>
        <charset val="134"/>
      </rPr>
      <t>次）。</t>
    </r>
  </si>
  <si>
    <r>
      <rPr>
        <sz val="12"/>
        <rFont val="方正仿宋_GBK"/>
        <charset val="134"/>
      </rPr>
      <t>江川区小额信贷帮扶贴息资金</t>
    </r>
  </si>
  <si>
    <r>
      <rPr>
        <sz val="22"/>
        <rFont val="仿宋"/>
        <charset val="134"/>
      </rPr>
      <t>玉溪市江川区</t>
    </r>
    <r>
      <rPr>
        <sz val="22"/>
        <rFont val="Times New Roman"/>
        <charset val="134"/>
      </rPr>
      <t>2025</t>
    </r>
    <r>
      <rPr>
        <sz val="22"/>
        <rFont val="仿宋"/>
        <charset val="134"/>
      </rPr>
      <t>年财政衔接资金项目汇总表</t>
    </r>
  </si>
  <si>
    <r>
      <rPr>
        <sz val="12"/>
        <rFont val="仿宋"/>
        <charset val="134"/>
      </rPr>
      <t>注：第一批拟实施项目</t>
    </r>
    <r>
      <rPr>
        <sz val="12"/>
        <rFont val="Times New Roman"/>
        <charset val="134"/>
      </rPr>
      <t>23</t>
    </r>
    <r>
      <rPr>
        <sz val="12"/>
        <rFont val="仿宋"/>
        <charset val="134"/>
      </rPr>
      <t>个，其中产业类项目</t>
    </r>
    <r>
      <rPr>
        <sz val="12"/>
        <rFont val="Times New Roman"/>
        <charset val="134"/>
      </rPr>
      <t>14</t>
    </r>
    <r>
      <rPr>
        <sz val="12"/>
        <rFont val="仿宋"/>
        <charset val="134"/>
      </rPr>
      <t>个，安排资金</t>
    </r>
    <r>
      <rPr>
        <sz val="12"/>
        <rFont val="Times New Roman"/>
        <charset val="134"/>
      </rPr>
      <t>1220</t>
    </r>
    <r>
      <rPr>
        <sz val="12"/>
        <rFont val="仿宋"/>
        <charset val="134"/>
      </rPr>
      <t>万元，占</t>
    </r>
    <r>
      <rPr>
        <sz val="12"/>
        <rFont val="Times New Roman"/>
        <charset val="134"/>
      </rPr>
      <t>63.5%</t>
    </r>
    <r>
      <rPr>
        <sz val="12"/>
        <rFont val="仿宋"/>
        <charset val="134"/>
      </rPr>
      <t>。组织部项目</t>
    </r>
    <r>
      <rPr>
        <sz val="12"/>
        <rFont val="Times New Roman"/>
        <charset val="134"/>
      </rPr>
      <t>4</t>
    </r>
    <r>
      <rPr>
        <sz val="12"/>
        <rFont val="仿宋"/>
        <charset val="134"/>
      </rPr>
      <t>个，涉及安排组织部资金</t>
    </r>
    <r>
      <rPr>
        <sz val="12"/>
        <rFont val="Times New Roman"/>
        <charset val="134"/>
      </rPr>
      <t>280</t>
    </r>
    <r>
      <rPr>
        <sz val="12"/>
        <rFont val="仿宋"/>
        <charset val="134"/>
      </rPr>
      <t>万元，其他衔接资金</t>
    </r>
    <r>
      <rPr>
        <sz val="12"/>
        <rFont val="Times New Roman"/>
        <charset val="134"/>
      </rPr>
      <t>70</t>
    </r>
    <r>
      <rPr>
        <sz val="12"/>
        <rFont val="仿宋"/>
        <charset val="134"/>
      </rPr>
      <t>万元，需根据后续省级评定结果调整。</t>
    </r>
  </si>
  <si>
    <t>1.第一批中央资金</t>
  </si>
  <si>
    <r>
      <rPr>
        <sz val="11"/>
        <rFont val="Times New Roman"/>
        <charset val="134"/>
      </rPr>
      <t>2.</t>
    </r>
    <r>
      <rPr>
        <sz val="11"/>
        <rFont val="宋体"/>
        <charset val="134"/>
      </rPr>
      <t>省级资金</t>
    </r>
  </si>
  <si>
    <t>早街社区</t>
  </si>
  <si>
    <r>
      <rPr>
        <sz val="12"/>
        <rFont val="方正仿宋_GBK"/>
        <charset val="134"/>
      </rPr>
      <t>江城镇白家营村农产品冷链物流基地建设项目</t>
    </r>
  </si>
  <si>
    <r>
      <rPr>
        <sz val="12"/>
        <rFont val="方正仿宋_GBK"/>
        <charset val="134"/>
      </rPr>
      <t>前卫镇花卉交易中心建设</t>
    </r>
  </si>
  <si>
    <r>
      <rPr>
        <sz val="12"/>
        <rFont val="方正仿宋_GBK"/>
        <charset val="134"/>
      </rPr>
      <t>九溪镇六十亩村新农村建设一期基础设施提升项目</t>
    </r>
  </si>
  <si>
    <r>
      <rPr>
        <sz val="12"/>
        <rFont val="Times New Roman"/>
        <charset val="134"/>
      </rPr>
      <t>1.</t>
    </r>
    <r>
      <rPr>
        <sz val="12"/>
        <rFont val="方正仿宋_GBK"/>
        <charset val="134"/>
      </rPr>
      <t>道路及公共区域硬化共</t>
    </r>
    <r>
      <rPr>
        <sz val="12"/>
        <rFont val="Times New Roman"/>
        <charset val="134"/>
      </rPr>
      <t>7513.1</t>
    </r>
    <r>
      <rPr>
        <sz val="12"/>
        <rFont val="方正仿宋_GBK"/>
        <charset val="134"/>
      </rPr>
      <t>㎡</t>
    </r>
    <r>
      <rPr>
        <sz val="12"/>
        <rFont val="Times New Roman"/>
        <charset val="134"/>
      </rPr>
      <t>;2.</t>
    </r>
    <r>
      <rPr>
        <sz val="12"/>
        <rFont val="方正仿宋_GBK"/>
        <charset val="134"/>
      </rPr>
      <t>安装太阳能路灯</t>
    </r>
    <r>
      <rPr>
        <sz val="12"/>
        <rFont val="Times New Roman"/>
        <charset val="134"/>
      </rPr>
      <t>49</t>
    </r>
    <r>
      <rPr>
        <sz val="12"/>
        <rFont val="方正仿宋_GBK"/>
        <charset val="134"/>
      </rPr>
      <t>套。</t>
    </r>
  </si>
  <si>
    <r>
      <rPr>
        <sz val="14"/>
        <color theme="1"/>
        <rFont val="仿宋_GB2312"/>
        <charset val="134"/>
      </rPr>
      <t>附件</t>
    </r>
    <r>
      <rPr>
        <sz val="14"/>
        <color theme="1"/>
        <rFont val="Times New Roman"/>
        <charset val="134"/>
      </rPr>
      <t>2</t>
    </r>
  </si>
  <si>
    <r>
      <rPr>
        <sz val="22"/>
        <color theme="1"/>
        <rFont val="仿宋_GB2312"/>
        <charset val="134"/>
      </rPr>
      <t>玉溪市江川区</t>
    </r>
    <r>
      <rPr>
        <sz val="22"/>
        <color theme="1"/>
        <rFont val="Times New Roman"/>
        <charset val="134"/>
      </rPr>
      <t>2021</t>
    </r>
    <r>
      <rPr>
        <sz val="22"/>
        <color theme="1"/>
        <rFont val="宋体"/>
        <charset val="134"/>
      </rPr>
      <t>、</t>
    </r>
    <r>
      <rPr>
        <sz val="22"/>
        <color theme="1"/>
        <rFont val="Times New Roman"/>
        <charset val="134"/>
      </rPr>
      <t>2022</t>
    </r>
    <r>
      <rPr>
        <sz val="22"/>
        <color theme="1"/>
        <rFont val="仿宋_GB2312"/>
        <charset val="134"/>
      </rPr>
      <t>年财政衔接结余资金分配方案(根据最新设计情况更新建设内容、工程量，核实项目名称、安排资金等数据）</t>
    </r>
  </si>
  <si>
    <r>
      <rPr>
        <sz val="11"/>
        <rFont val="宋体"/>
        <charset val="134"/>
      </rPr>
      <t>制表单位：区巩固脱贫攻坚推进乡村振兴领导小组办公室</t>
    </r>
    <r>
      <rPr>
        <sz val="11"/>
        <rFont val="Times New Roman"/>
        <charset val="134"/>
      </rPr>
      <t xml:space="preserve">                                </t>
    </r>
    <r>
      <rPr>
        <sz val="11"/>
        <rFont val="宋体"/>
        <charset val="134"/>
      </rPr>
      <t>日期：</t>
    </r>
    <r>
      <rPr>
        <sz val="11"/>
        <rFont val="Times New Roman"/>
        <charset val="134"/>
      </rPr>
      <t>2023</t>
    </r>
    <r>
      <rPr>
        <sz val="11"/>
        <rFont val="宋体"/>
        <charset val="134"/>
      </rPr>
      <t>年</t>
    </r>
    <r>
      <rPr>
        <sz val="11"/>
        <rFont val="Times New Roman"/>
        <charset val="134"/>
      </rPr>
      <t>12</t>
    </r>
    <r>
      <rPr>
        <sz val="11"/>
        <rFont val="宋体"/>
        <charset val="134"/>
      </rPr>
      <t>月</t>
    </r>
    <r>
      <rPr>
        <sz val="11"/>
        <rFont val="Times New Roman"/>
        <charset val="134"/>
      </rPr>
      <t>5</t>
    </r>
    <r>
      <rPr>
        <sz val="11"/>
        <rFont val="宋体"/>
        <charset val="134"/>
      </rPr>
      <t>日</t>
    </r>
    <r>
      <rPr>
        <sz val="11"/>
        <rFont val="Times New Roman"/>
        <charset val="134"/>
      </rPr>
      <t xml:space="preserve">                                                </t>
    </r>
    <r>
      <rPr>
        <sz val="11"/>
        <rFont val="宋体"/>
        <charset val="134"/>
      </rPr>
      <t>单位：万元、户、人</t>
    </r>
  </si>
  <si>
    <r>
      <rPr>
        <sz val="12"/>
        <color theme="1"/>
        <rFont val="方正小标宋_GBK"/>
        <charset val="134"/>
      </rPr>
      <t>序号</t>
    </r>
  </si>
  <si>
    <r>
      <rPr>
        <sz val="12"/>
        <color theme="1"/>
        <rFont val="方正小标宋_GBK"/>
        <charset val="134"/>
      </rPr>
      <t>组织实施单位</t>
    </r>
  </si>
  <si>
    <r>
      <rPr>
        <sz val="12"/>
        <color theme="1"/>
        <rFont val="方正小标宋_GBK"/>
        <charset val="134"/>
      </rPr>
      <t>责任领导</t>
    </r>
  </si>
  <si>
    <r>
      <rPr>
        <sz val="12"/>
        <color theme="1"/>
        <rFont val="方正小标宋_GBK"/>
        <charset val="134"/>
      </rPr>
      <t>实施地点</t>
    </r>
  </si>
  <si>
    <r>
      <rPr>
        <sz val="12"/>
        <color theme="1"/>
        <rFont val="方正小标宋_GBK"/>
        <charset val="134"/>
      </rPr>
      <t>项目类型</t>
    </r>
  </si>
  <si>
    <r>
      <rPr>
        <sz val="12"/>
        <color theme="1"/>
        <rFont val="方正小标宋_GBK"/>
        <charset val="134"/>
      </rPr>
      <t>建设性质</t>
    </r>
  </si>
  <si>
    <r>
      <rPr>
        <sz val="12"/>
        <color theme="1"/>
        <rFont val="方正小标宋_GBK"/>
        <charset val="134"/>
      </rPr>
      <t>项目名称</t>
    </r>
  </si>
  <si>
    <r>
      <rPr>
        <sz val="12"/>
        <color theme="1"/>
        <rFont val="方正小标宋_GBK"/>
        <charset val="134"/>
      </rPr>
      <t>项目主要建设内容</t>
    </r>
  </si>
  <si>
    <r>
      <rPr>
        <sz val="12"/>
        <color theme="1"/>
        <rFont val="方正小标宋_GBK"/>
        <charset val="134"/>
      </rPr>
      <t>总投资</t>
    </r>
  </si>
  <si>
    <r>
      <rPr>
        <sz val="12"/>
        <color theme="1"/>
        <rFont val="Times New Roman"/>
        <charset val="134"/>
      </rPr>
      <t>1.</t>
    </r>
    <r>
      <rPr>
        <sz val="12"/>
        <color theme="1"/>
        <rFont val="方正小标宋_GBK"/>
        <charset val="134"/>
      </rPr>
      <t>安排财政衔接结余资金</t>
    </r>
  </si>
  <si>
    <r>
      <rPr>
        <sz val="12"/>
        <rFont val="Times New Roman"/>
        <charset val="134"/>
      </rPr>
      <t>2.</t>
    </r>
    <r>
      <rPr>
        <sz val="12"/>
        <rFont val="方正小标宋_GBK"/>
        <charset val="134"/>
      </rPr>
      <t>其他资金</t>
    </r>
  </si>
  <si>
    <r>
      <rPr>
        <sz val="12"/>
        <rFont val="方正小标宋_GBK"/>
        <charset val="134"/>
      </rPr>
      <t>受益情况</t>
    </r>
  </si>
  <si>
    <r>
      <rPr>
        <sz val="12"/>
        <rFont val="方正小标宋_GBK"/>
        <charset val="134"/>
      </rPr>
      <t>实施期限</t>
    </r>
  </si>
  <si>
    <r>
      <rPr>
        <sz val="12"/>
        <color theme="1"/>
        <rFont val="方正小标宋_GBK"/>
        <charset val="134"/>
      </rPr>
      <t>备注</t>
    </r>
  </si>
  <si>
    <r>
      <rPr>
        <sz val="12"/>
        <rFont val="方正小标宋_GBK"/>
        <charset val="134"/>
      </rPr>
      <t>总户数</t>
    </r>
  </si>
  <si>
    <r>
      <rPr>
        <sz val="12"/>
        <rFont val="方正小标宋_GBK"/>
        <charset val="134"/>
      </rPr>
      <t>总人口</t>
    </r>
  </si>
  <si>
    <r>
      <rPr>
        <sz val="12"/>
        <color theme="1"/>
        <rFont val="方正小标宋_GBK"/>
        <charset val="134"/>
      </rPr>
      <t>合计</t>
    </r>
  </si>
  <si>
    <t>晏春</t>
  </si>
  <si>
    <r>
      <rPr>
        <sz val="12"/>
        <rFont val="方正仿宋_GBK"/>
        <charset val="134"/>
      </rPr>
      <t>六十亩</t>
    </r>
  </si>
  <si>
    <r>
      <rPr>
        <sz val="12"/>
        <rFont val="方正仿宋_GBK"/>
        <charset val="134"/>
      </rPr>
      <t>新建</t>
    </r>
  </si>
  <si>
    <t>九溪六十亩星级美丽乡村提升工程</t>
  </si>
  <si>
    <r>
      <rPr>
        <sz val="12"/>
        <rFont val="Times New Roman"/>
        <charset val="134"/>
      </rPr>
      <t>1</t>
    </r>
    <r>
      <rPr>
        <sz val="12"/>
        <rFont val="宋体"/>
        <charset val="134"/>
      </rPr>
      <t>、沥青混凝土场地硬化</t>
    </r>
    <r>
      <rPr>
        <sz val="12"/>
        <rFont val="Times New Roman"/>
        <charset val="134"/>
      </rPr>
      <t>2535.46</t>
    </r>
    <r>
      <rPr>
        <sz val="12"/>
        <rFont val="宋体"/>
        <charset val="134"/>
      </rPr>
      <t>平方米；</t>
    </r>
    <r>
      <rPr>
        <sz val="12"/>
        <rFont val="Times New Roman"/>
        <charset val="134"/>
      </rPr>
      <t>2</t>
    </r>
    <r>
      <rPr>
        <sz val="12"/>
        <rFont val="宋体"/>
        <charset val="134"/>
      </rPr>
      <t>、排水沟</t>
    </r>
    <r>
      <rPr>
        <sz val="12"/>
        <rFont val="Times New Roman"/>
        <charset val="134"/>
      </rPr>
      <t>77</t>
    </r>
    <r>
      <rPr>
        <sz val="12"/>
        <rFont val="宋体"/>
        <charset val="134"/>
      </rPr>
      <t>米；</t>
    </r>
    <r>
      <rPr>
        <sz val="12"/>
        <rFont val="Times New Roman"/>
        <charset val="134"/>
      </rPr>
      <t>3</t>
    </r>
    <r>
      <rPr>
        <sz val="12"/>
        <rFont val="宋体"/>
        <charset val="134"/>
      </rPr>
      <t>、地面铺设</t>
    </r>
    <r>
      <rPr>
        <sz val="12"/>
        <rFont val="Times New Roman"/>
        <charset val="134"/>
      </rPr>
      <t>64</t>
    </r>
    <r>
      <rPr>
        <sz val="12"/>
        <rFont val="宋体"/>
        <charset val="134"/>
      </rPr>
      <t>平方米；</t>
    </r>
    <r>
      <rPr>
        <sz val="12"/>
        <rFont val="Times New Roman"/>
        <charset val="134"/>
      </rPr>
      <t>4</t>
    </r>
    <r>
      <rPr>
        <sz val="12"/>
        <rFont val="宋体"/>
        <charset val="134"/>
      </rPr>
      <t>、绿化</t>
    </r>
    <r>
      <rPr>
        <sz val="12"/>
        <rFont val="Times New Roman"/>
        <charset val="134"/>
      </rPr>
      <t>395</t>
    </r>
    <r>
      <rPr>
        <sz val="12"/>
        <rFont val="宋体"/>
        <charset val="134"/>
      </rPr>
      <t>平方米；</t>
    </r>
    <r>
      <rPr>
        <sz val="12"/>
        <rFont val="Times New Roman"/>
        <charset val="134"/>
      </rPr>
      <t>5</t>
    </r>
    <r>
      <rPr>
        <sz val="12"/>
        <rFont val="宋体"/>
        <charset val="134"/>
      </rPr>
      <t>、路灯</t>
    </r>
    <r>
      <rPr>
        <sz val="12"/>
        <rFont val="Times New Roman"/>
        <charset val="134"/>
      </rPr>
      <t>7</t>
    </r>
    <r>
      <rPr>
        <sz val="12"/>
        <rFont val="宋体"/>
        <charset val="134"/>
      </rPr>
      <t>盏安装。</t>
    </r>
  </si>
  <si>
    <t>2023.12-2024.6</t>
  </si>
  <si>
    <r>
      <rPr>
        <sz val="12"/>
        <rFont val="Times New Roman"/>
        <charset val="134"/>
      </rPr>
      <t>2022</t>
    </r>
    <r>
      <rPr>
        <sz val="12"/>
        <rFont val="宋体"/>
        <charset val="134"/>
      </rPr>
      <t>年度结余资金</t>
    </r>
  </si>
  <si>
    <r>
      <rPr>
        <sz val="14"/>
        <rFont val="方正仿宋_GBK"/>
        <charset val="134"/>
      </rPr>
      <t>雄关乡</t>
    </r>
  </si>
  <si>
    <r>
      <rPr>
        <sz val="14"/>
        <rFont val="方正仿宋_GBK"/>
        <charset val="134"/>
      </rPr>
      <t>杨东</t>
    </r>
  </si>
  <si>
    <r>
      <rPr>
        <sz val="14"/>
        <rFont val="方正仿宋_GBK"/>
        <charset val="134"/>
      </rPr>
      <t>下营村</t>
    </r>
  </si>
  <si>
    <r>
      <rPr>
        <sz val="14"/>
        <rFont val="方正仿宋_GBK"/>
        <charset val="134"/>
      </rPr>
      <t>产业发展</t>
    </r>
  </si>
  <si>
    <r>
      <rPr>
        <sz val="14"/>
        <rFont val="方正仿宋_GBK"/>
        <charset val="134"/>
      </rPr>
      <t>新建</t>
    </r>
  </si>
  <si>
    <t>雄关乡下营村综合市场建设项目</t>
  </si>
  <si>
    <r>
      <rPr>
        <sz val="14"/>
        <rFont val="方正仿宋_GBK"/>
        <charset val="134"/>
      </rPr>
      <t>农贸市场建设钢结构交易房</t>
    </r>
    <r>
      <rPr>
        <sz val="14"/>
        <rFont val="Times New Roman"/>
        <charset val="134"/>
      </rPr>
      <t>308</t>
    </r>
    <r>
      <rPr>
        <sz val="14"/>
        <rFont val="方正仿宋_GBK"/>
        <charset val="134"/>
      </rPr>
      <t>平方米，钢结构交易平台</t>
    </r>
    <r>
      <rPr>
        <sz val="14"/>
        <rFont val="Times New Roman"/>
        <charset val="134"/>
      </rPr>
      <t>345</t>
    </r>
    <r>
      <rPr>
        <sz val="14"/>
        <rFont val="方正仿宋_GBK"/>
        <charset val="134"/>
      </rPr>
      <t>平方米。</t>
    </r>
  </si>
  <si>
    <r>
      <rPr>
        <sz val="11"/>
        <rFont val="Times New Roman"/>
        <charset val="134"/>
      </rPr>
      <t>2021</t>
    </r>
    <r>
      <rPr>
        <sz val="11"/>
        <rFont val="宋体"/>
        <charset val="134"/>
      </rPr>
      <t>年结余资金</t>
    </r>
  </si>
  <si>
    <r>
      <rPr>
        <sz val="22"/>
        <rFont val="仿宋"/>
        <charset val="134"/>
      </rPr>
      <t>玉溪市江川区</t>
    </r>
    <r>
      <rPr>
        <sz val="22"/>
        <rFont val="Times New Roman"/>
        <charset val="134"/>
      </rPr>
      <t>2024</t>
    </r>
    <r>
      <rPr>
        <sz val="22"/>
        <rFont val="仿宋"/>
        <charset val="134"/>
      </rPr>
      <t>年省级财政衔接资金分配方案</t>
    </r>
    <r>
      <rPr>
        <b/>
        <sz val="26"/>
        <rFont val="仿宋"/>
        <charset val="134"/>
      </rPr>
      <t>2</t>
    </r>
  </si>
  <si>
    <r>
      <rPr>
        <sz val="14"/>
        <rFont val="仿宋"/>
        <charset val="134"/>
      </rPr>
      <t>制表单位：玉溪市江川区巩固脱贫攻坚推进乡村振兴领导小组办公室</t>
    </r>
    <r>
      <rPr>
        <sz val="14"/>
        <rFont val="Times New Roman"/>
        <charset val="134"/>
      </rPr>
      <t xml:space="preserve">                                    </t>
    </r>
    <r>
      <rPr>
        <sz val="14"/>
        <rFont val="仿宋"/>
        <charset val="134"/>
      </rPr>
      <t>日期：</t>
    </r>
    <r>
      <rPr>
        <sz val="14"/>
        <rFont val="Times New Roman"/>
        <charset val="134"/>
      </rPr>
      <t>2024</t>
    </r>
    <r>
      <rPr>
        <sz val="14"/>
        <rFont val="仿宋"/>
        <charset val="134"/>
      </rPr>
      <t>年</t>
    </r>
    <r>
      <rPr>
        <sz val="14"/>
        <rFont val="Times New Roman"/>
        <charset val="134"/>
      </rPr>
      <t>4</t>
    </r>
    <r>
      <rPr>
        <sz val="14"/>
        <rFont val="仿宋"/>
        <charset val="134"/>
      </rPr>
      <t>月</t>
    </r>
    <r>
      <rPr>
        <sz val="14"/>
        <rFont val="Times New Roman"/>
        <charset val="134"/>
      </rPr>
      <t>24</t>
    </r>
    <r>
      <rPr>
        <sz val="14"/>
        <rFont val="仿宋"/>
        <charset val="134"/>
      </rPr>
      <t>日</t>
    </r>
    <r>
      <rPr>
        <sz val="14"/>
        <rFont val="Times New Roman"/>
        <charset val="134"/>
      </rPr>
      <t xml:space="preserve">                                              </t>
    </r>
    <r>
      <rPr>
        <sz val="14"/>
        <rFont val="仿宋"/>
        <charset val="134"/>
      </rPr>
      <t>单位：万元、户、人</t>
    </r>
  </si>
  <si>
    <r>
      <rPr>
        <sz val="12"/>
        <rFont val="Times New Roman"/>
        <charset val="134"/>
      </rPr>
      <t>1.</t>
    </r>
    <r>
      <rPr>
        <sz val="12"/>
        <rFont val="方正小标宋_GBK"/>
        <charset val="134"/>
      </rPr>
      <t>配套财政衔接资金</t>
    </r>
  </si>
  <si>
    <t>2.其它资金</t>
  </si>
  <si>
    <t>本次安排省级资金</t>
  </si>
  <si>
    <t>第一批已安排中央资金</t>
  </si>
  <si>
    <t>合计</t>
  </si>
  <si>
    <t>上头营社区</t>
  </si>
  <si>
    <t>星云街道上头营民族团结进步示范社区项目</t>
  </si>
  <si>
    <t>建设市场交易区（混凝土铺面）工程，占地面积390㎡，框架结构，二层建筑面积约780㎡，计划投资132.6万元；市场交易区（交易棚）工程，主体工程为钢管框架结构，顶棚采用拱形彩钢瓦，建筑面积360㎡，计划投资18万元。</t>
  </si>
  <si>
    <r>
      <rPr>
        <sz val="14"/>
        <rFont val="Times New Roman"/>
        <charset val="134"/>
      </rPr>
      <t>2024</t>
    </r>
    <r>
      <rPr>
        <sz val="14"/>
        <rFont val="方正仿宋_GBK"/>
        <charset val="134"/>
      </rPr>
      <t>年</t>
    </r>
    <r>
      <rPr>
        <sz val="14"/>
        <rFont val="Times New Roman"/>
        <charset val="134"/>
      </rPr>
      <t>5</t>
    </r>
    <r>
      <rPr>
        <sz val="14"/>
        <rFont val="方正仿宋_GBK"/>
        <charset val="134"/>
      </rPr>
      <t>月至</t>
    </r>
    <r>
      <rPr>
        <sz val="14"/>
        <rFont val="Times New Roman"/>
        <charset val="134"/>
      </rPr>
      <t>12</t>
    </r>
    <r>
      <rPr>
        <sz val="14"/>
        <rFont val="方正仿宋_GBK"/>
        <charset val="134"/>
      </rPr>
      <t>月</t>
    </r>
  </si>
  <si>
    <t>朱家庄社区</t>
  </si>
  <si>
    <t>宁海街道朱家庄社区花卉育苗基地建设项目</t>
  </si>
  <si>
    <r>
      <rPr>
        <sz val="14"/>
        <rFont val="Times New Roman"/>
        <charset val="134"/>
      </rPr>
      <t>1</t>
    </r>
    <r>
      <rPr>
        <sz val="14"/>
        <rFont val="方正仿宋_GBK"/>
        <charset val="134"/>
      </rPr>
      <t>、新建大棚一栋，面积</t>
    </r>
    <r>
      <rPr>
        <sz val="14"/>
        <rFont val="Times New Roman"/>
        <charset val="134"/>
      </rPr>
      <t>1721.97</t>
    </r>
    <r>
      <rPr>
        <sz val="14"/>
        <rFont val="方正仿宋_GBK"/>
        <charset val="134"/>
      </rPr>
      <t>㎡；</t>
    </r>
    <r>
      <rPr>
        <sz val="14"/>
        <rFont val="Times New Roman"/>
        <charset val="134"/>
      </rPr>
      <t>2</t>
    </r>
    <r>
      <rPr>
        <sz val="14"/>
        <rFont val="方正仿宋_GBK"/>
        <charset val="134"/>
      </rPr>
      <t>、安装自动灌溉系统设备</t>
    </r>
    <r>
      <rPr>
        <sz val="14"/>
        <rFont val="Times New Roman"/>
        <charset val="134"/>
      </rPr>
      <t>2</t>
    </r>
    <r>
      <rPr>
        <sz val="14"/>
        <rFont val="方正仿宋_GBK"/>
        <charset val="134"/>
      </rPr>
      <t>套</t>
    </r>
    <r>
      <rPr>
        <sz val="14"/>
        <rFont val="Times New Roman"/>
        <charset val="134"/>
      </rPr>
      <t>(</t>
    </r>
    <r>
      <rPr>
        <sz val="14"/>
        <rFont val="方正仿宋_GBK"/>
        <charset val="134"/>
      </rPr>
      <t>含水肥一体化设施，引水管道</t>
    </r>
    <r>
      <rPr>
        <sz val="14"/>
        <rFont val="Times New Roman"/>
        <charset val="134"/>
      </rPr>
      <t>)</t>
    </r>
    <r>
      <rPr>
        <sz val="14"/>
        <rFont val="方正仿宋_GBK"/>
        <charset val="134"/>
      </rPr>
      <t>；现有大棚改造一栋，面积</t>
    </r>
    <r>
      <rPr>
        <sz val="14"/>
        <rFont val="Times New Roman"/>
        <charset val="134"/>
      </rPr>
      <t>1036</t>
    </r>
    <r>
      <rPr>
        <sz val="14"/>
        <rFont val="方正仿宋_GBK"/>
        <charset val="134"/>
      </rPr>
      <t>㎡，、修建</t>
    </r>
    <r>
      <rPr>
        <sz val="14"/>
        <rFont val="Times New Roman"/>
        <charset val="134"/>
      </rPr>
      <t>200m</t>
    </r>
    <r>
      <rPr>
        <vertAlign val="superscript"/>
        <sz val="14"/>
        <rFont val="Times New Roman"/>
        <charset val="134"/>
      </rPr>
      <t>3</t>
    </r>
    <r>
      <rPr>
        <sz val="14"/>
        <rFont val="方正仿宋_GBK"/>
        <charset val="134"/>
      </rPr>
      <t>水池</t>
    </r>
    <r>
      <rPr>
        <sz val="14"/>
        <rFont val="Times New Roman"/>
        <charset val="134"/>
      </rPr>
      <t>1</t>
    </r>
    <r>
      <rPr>
        <sz val="14"/>
        <rFont val="方正仿宋_GBK"/>
        <charset val="134"/>
      </rPr>
      <t>个；</t>
    </r>
    <r>
      <rPr>
        <sz val="14"/>
        <rFont val="Times New Roman"/>
        <charset val="134"/>
      </rPr>
      <t>4</t>
    </r>
    <r>
      <rPr>
        <sz val="14"/>
        <rFont val="方正仿宋_GBK"/>
        <charset val="134"/>
      </rPr>
      <t>、安装遮阳网和保温设施、电力设施、围栏，排水沟等。</t>
    </r>
  </si>
  <si>
    <r>
      <rPr>
        <sz val="14"/>
        <rFont val="Times New Roman"/>
        <charset val="134"/>
      </rPr>
      <t>2024</t>
    </r>
    <r>
      <rPr>
        <sz val="14"/>
        <rFont val="方正仿宋_GBK"/>
        <charset val="134"/>
      </rPr>
      <t>年</t>
    </r>
    <r>
      <rPr>
        <sz val="14"/>
        <rFont val="Times New Roman"/>
        <charset val="134"/>
      </rPr>
      <t>1</t>
    </r>
    <r>
      <rPr>
        <sz val="14"/>
        <rFont val="方正仿宋_GBK"/>
        <charset val="134"/>
      </rPr>
      <t>月</t>
    </r>
    <r>
      <rPr>
        <sz val="14"/>
        <rFont val="Times New Roman"/>
        <charset val="134"/>
      </rPr>
      <t>-12</t>
    </r>
    <r>
      <rPr>
        <sz val="14"/>
        <rFont val="方正仿宋_GBK"/>
        <charset val="134"/>
      </rPr>
      <t>月</t>
    </r>
  </si>
  <si>
    <t>先建后补，已立项实施</t>
  </si>
  <si>
    <t>施永芬</t>
  </si>
  <si>
    <t>前卫镇小街村</t>
  </si>
  <si>
    <t>乡村建设行动</t>
  </si>
  <si>
    <t>前卫镇小街村委会村内道路建设项目</t>
  </si>
  <si>
    <r>
      <rPr>
        <sz val="14"/>
        <rFont val="方正仿宋_GBK"/>
        <charset val="134"/>
      </rPr>
      <t>硬化村内道路总长</t>
    </r>
    <r>
      <rPr>
        <sz val="14"/>
        <rFont val="Times New Roman"/>
        <charset val="134"/>
      </rPr>
      <t>669.9m</t>
    </r>
    <r>
      <rPr>
        <sz val="14"/>
        <rFont val="方正仿宋_GBK"/>
        <charset val="134"/>
      </rPr>
      <t>，道路宽度</t>
    </r>
    <r>
      <rPr>
        <sz val="14"/>
        <rFont val="Times New Roman"/>
        <charset val="134"/>
      </rPr>
      <t>6m</t>
    </r>
    <r>
      <rPr>
        <sz val="14"/>
        <rFont val="方正仿宋_GBK"/>
        <charset val="134"/>
      </rPr>
      <t>；道路配套修建挡墙约</t>
    </r>
    <r>
      <rPr>
        <sz val="14"/>
        <rFont val="Times New Roman"/>
        <charset val="134"/>
      </rPr>
      <t>1000m</t>
    </r>
    <r>
      <rPr>
        <sz val="14"/>
        <rFont val="方正仿宋_GBK"/>
        <charset val="134"/>
      </rPr>
      <t>。</t>
    </r>
  </si>
  <si>
    <r>
      <rPr>
        <sz val="14"/>
        <rFont val="Times New Roman"/>
        <charset val="134"/>
      </rPr>
      <t>2024</t>
    </r>
    <r>
      <rPr>
        <sz val="14"/>
        <rFont val="方正仿宋_GBK"/>
        <charset val="134"/>
      </rPr>
      <t>年</t>
    </r>
    <r>
      <rPr>
        <sz val="14"/>
        <rFont val="Times New Roman"/>
        <charset val="134"/>
      </rPr>
      <t>2</t>
    </r>
    <r>
      <rPr>
        <sz val="14"/>
        <rFont val="方正仿宋_GBK"/>
        <charset val="134"/>
      </rPr>
      <t>月</t>
    </r>
    <r>
      <rPr>
        <sz val="14"/>
        <rFont val="Times New Roman"/>
        <charset val="134"/>
      </rPr>
      <t>-12</t>
    </r>
    <r>
      <rPr>
        <sz val="14"/>
        <rFont val="方正仿宋_GBK"/>
        <charset val="134"/>
      </rPr>
      <t>月</t>
    </r>
  </si>
  <si>
    <r>
      <rPr>
        <sz val="14"/>
        <rFont val="Times New Roman"/>
        <charset val="134"/>
      </rPr>
      <t>“</t>
    </r>
    <r>
      <rPr>
        <sz val="14"/>
        <rFont val="方正仿宋_GBK"/>
        <charset val="134"/>
      </rPr>
      <t>千万工程</t>
    </r>
    <r>
      <rPr>
        <sz val="14"/>
        <rFont val="Times New Roman"/>
        <charset val="134"/>
      </rPr>
      <t>”</t>
    </r>
    <r>
      <rPr>
        <sz val="14"/>
        <rFont val="方正仿宋_GBK"/>
        <charset val="134"/>
      </rPr>
      <t>提升示范村，已获评三星级美丽村庄</t>
    </r>
  </si>
  <si>
    <t>六十亩</t>
  </si>
  <si>
    <t>九溪镇花卉草莓冷链建设项目</t>
  </si>
  <si>
    <r>
      <rPr>
        <sz val="14"/>
        <rFont val="Times New Roman"/>
        <charset val="134"/>
      </rPr>
      <t>1.</t>
    </r>
    <r>
      <rPr>
        <sz val="14"/>
        <rFont val="方正仿宋_GBK"/>
        <charset val="134"/>
      </rPr>
      <t>六十亩冷链建设：覆盖六十亩、马家庄、大村、九溪社区、中营、阳山庄</t>
    </r>
    <r>
      <rPr>
        <sz val="14"/>
        <rFont val="Times New Roman"/>
        <charset val="134"/>
      </rPr>
      <t>6</t>
    </r>
    <r>
      <rPr>
        <sz val="14"/>
        <rFont val="方正仿宋_GBK"/>
        <charset val="134"/>
      </rPr>
      <t>个村发展需求。其中：①以</t>
    </r>
    <r>
      <rPr>
        <sz val="14"/>
        <rFont val="Times New Roman"/>
        <charset val="134"/>
      </rPr>
      <t>5800</t>
    </r>
    <r>
      <rPr>
        <sz val="14"/>
        <rFont val="方正仿宋_GBK"/>
        <charset val="134"/>
      </rPr>
      <t>亩花卉、</t>
    </r>
    <r>
      <rPr>
        <sz val="14"/>
        <rFont val="Times New Roman"/>
        <charset val="134"/>
      </rPr>
      <t xml:space="preserve">2870 </t>
    </r>
    <r>
      <rPr>
        <sz val="14"/>
        <rFont val="方正仿宋_GBK"/>
        <charset val="134"/>
      </rPr>
      <t>亩草莓测算，建设容积</t>
    </r>
    <r>
      <rPr>
        <sz val="14"/>
        <rFont val="Times New Roman"/>
        <charset val="134"/>
      </rPr>
      <t>8400m</t>
    </r>
    <r>
      <rPr>
        <vertAlign val="superscript"/>
        <sz val="14"/>
        <rFont val="Times New Roman"/>
        <charset val="134"/>
      </rPr>
      <t>3</t>
    </r>
    <r>
      <rPr>
        <sz val="14"/>
        <rFont val="方正仿宋_GBK"/>
        <charset val="134"/>
      </rPr>
      <t>冷链设施（约</t>
    </r>
    <r>
      <rPr>
        <sz val="14"/>
        <rFont val="Times New Roman"/>
        <charset val="134"/>
      </rPr>
      <t>300</t>
    </r>
    <r>
      <rPr>
        <sz val="14"/>
        <rFont val="方正仿宋_GBK"/>
        <charset val="134"/>
      </rPr>
      <t>元每立方）；②建设</t>
    </r>
    <r>
      <rPr>
        <sz val="14"/>
        <rFont val="Times New Roman"/>
        <charset val="134"/>
      </rPr>
      <t>200</t>
    </r>
    <r>
      <rPr>
        <sz val="14"/>
        <rFont val="方正仿宋_GBK"/>
        <charset val="134"/>
      </rPr>
      <t>㎡电商交易平台。</t>
    </r>
    <r>
      <rPr>
        <sz val="14"/>
        <rFont val="Times New Roman"/>
        <charset val="134"/>
      </rPr>
      <t xml:space="preserve">
2.</t>
    </r>
    <r>
      <rPr>
        <sz val="14"/>
        <rFont val="方正仿宋_GBK"/>
        <charset val="134"/>
      </rPr>
      <t>矣文仓储建设：覆盖鸡窝、喜乐庄、矣文</t>
    </r>
    <r>
      <rPr>
        <sz val="14"/>
        <rFont val="Times New Roman"/>
        <charset val="134"/>
      </rPr>
      <t xml:space="preserve"> 3</t>
    </r>
    <r>
      <rPr>
        <sz val="14"/>
        <rFont val="方正仿宋_GBK"/>
        <charset val="134"/>
      </rPr>
      <t>个村发展需求。其中：①建设容积</t>
    </r>
    <r>
      <rPr>
        <sz val="14"/>
        <rFont val="Times New Roman"/>
        <charset val="134"/>
      </rPr>
      <t>5850m</t>
    </r>
    <r>
      <rPr>
        <vertAlign val="superscript"/>
        <sz val="14"/>
        <rFont val="Times New Roman"/>
        <charset val="134"/>
      </rPr>
      <t>3</t>
    </r>
    <r>
      <rPr>
        <sz val="14"/>
        <rFont val="方正仿宋_GBK"/>
        <charset val="134"/>
      </rPr>
      <t>；仓储设施（约</t>
    </r>
    <r>
      <rPr>
        <sz val="14"/>
        <rFont val="Times New Roman"/>
        <charset val="134"/>
      </rPr>
      <t>200</t>
    </r>
    <r>
      <rPr>
        <sz val="14"/>
        <rFont val="方正仿宋_GBK"/>
        <charset val="134"/>
      </rPr>
      <t>元每立方），用于</t>
    </r>
    <r>
      <rPr>
        <sz val="14"/>
        <rFont val="Times New Roman"/>
        <charset val="134"/>
      </rPr>
      <t>3</t>
    </r>
    <r>
      <rPr>
        <sz val="14"/>
        <rFont val="方正仿宋_GBK"/>
        <charset val="134"/>
      </rPr>
      <t>个村的花卉、农特产品储存；②建设</t>
    </r>
    <r>
      <rPr>
        <sz val="14"/>
        <rFont val="Times New Roman"/>
        <charset val="134"/>
      </rPr>
      <t>370</t>
    </r>
    <r>
      <rPr>
        <sz val="14"/>
        <rFont val="方正仿宋_GBK"/>
        <charset val="134"/>
      </rPr>
      <t>㎡电商交易平台，用于覆盖村的产品销售。</t>
    </r>
  </si>
  <si>
    <r>
      <rPr>
        <sz val="14"/>
        <rFont val="方正仿宋_GBK"/>
        <charset val="134"/>
      </rPr>
      <t>补充</t>
    </r>
    <r>
      <rPr>
        <sz val="14"/>
        <rFont val="Times New Roman"/>
        <charset val="134"/>
      </rPr>
      <t>2023</t>
    </r>
    <r>
      <rPr>
        <sz val="14"/>
        <rFont val="方正仿宋_GBK"/>
        <charset val="134"/>
      </rPr>
      <t>年调减资金，百千万示范村</t>
    </r>
  </si>
  <si>
    <r>
      <rPr>
        <sz val="14"/>
        <rFont val="方正仿宋_GBK"/>
        <charset val="134"/>
      </rPr>
      <t>依托大风车景观打造乡村旅游目的地，</t>
    </r>
    <r>
      <rPr>
        <sz val="14"/>
        <rFont val="Times New Roman"/>
        <charset val="134"/>
      </rPr>
      <t>1</t>
    </r>
    <r>
      <rPr>
        <sz val="14"/>
        <rFont val="方正仿宋_GBK"/>
        <charset val="134"/>
      </rPr>
      <t>、修建户外科普基地</t>
    </r>
    <r>
      <rPr>
        <sz val="14"/>
        <rFont val="Times New Roman"/>
        <charset val="134"/>
      </rPr>
      <t>2000</t>
    </r>
    <r>
      <rPr>
        <sz val="14"/>
        <rFont val="方正仿宋_GBK"/>
        <charset val="134"/>
      </rPr>
      <t>㎡；</t>
    </r>
    <r>
      <rPr>
        <sz val="14"/>
        <rFont val="Times New Roman"/>
        <charset val="134"/>
      </rPr>
      <t>2</t>
    </r>
    <r>
      <rPr>
        <sz val="14"/>
        <rFont val="方正仿宋_GBK"/>
        <charset val="134"/>
      </rPr>
      <t>、新建林下种养殖基地</t>
    </r>
    <r>
      <rPr>
        <sz val="14"/>
        <rFont val="Times New Roman"/>
        <charset val="134"/>
      </rPr>
      <t>2</t>
    </r>
    <r>
      <rPr>
        <sz val="14"/>
        <rFont val="方正仿宋_GBK"/>
        <charset val="134"/>
      </rPr>
      <t>块</t>
    </r>
    <r>
      <rPr>
        <sz val="14"/>
        <rFont val="Times New Roman"/>
        <charset val="134"/>
      </rPr>
      <t>3500</t>
    </r>
    <r>
      <rPr>
        <sz val="14"/>
        <rFont val="方正仿宋_GBK"/>
        <charset val="134"/>
      </rPr>
      <t>㎡；</t>
    </r>
    <r>
      <rPr>
        <sz val="14"/>
        <rFont val="Times New Roman"/>
        <charset val="134"/>
      </rPr>
      <t>3</t>
    </r>
    <r>
      <rPr>
        <sz val="14"/>
        <rFont val="方正仿宋_GBK"/>
        <charset val="134"/>
      </rPr>
      <t>、修建登山道路</t>
    </r>
    <r>
      <rPr>
        <sz val="14"/>
        <rFont val="Times New Roman"/>
        <charset val="134"/>
      </rPr>
      <t>1000m</t>
    </r>
    <r>
      <rPr>
        <sz val="14"/>
        <rFont val="方正仿宋_GBK"/>
        <charset val="134"/>
      </rPr>
      <t>；</t>
    </r>
    <r>
      <rPr>
        <sz val="14"/>
        <rFont val="Times New Roman"/>
        <charset val="134"/>
      </rPr>
      <t>4</t>
    </r>
    <r>
      <rPr>
        <sz val="14"/>
        <rFont val="方正仿宋_GBK"/>
        <charset val="134"/>
      </rPr>
      <t>、修建其他设施</t>
    </r>
    <r>
      <rPr>
        <sz val="14"/>
        <rFont val="Times New Roman"/>
        <charset val="134"/>
      </rPr>
      <t>300m</t>
    </r>
    <r>
      <rPr>
        <sz val="14"/>
        <rFont val="方正仿宋_GBK"/>
        <charset val="134"/>
      </rPr>
      <t>；</t>
    </r>
    <r>
      <rPr>
        <sz val="14"/>
        <rFont val="Times New Roman"/>
        <charset val="134"/>
      </rPr>
      <t>5</t>
    </r>
    <r>
      <rPr>
        <sz val="14"/>
        <rFont val="方正仿宋_GBK"/>
        <charset val="134"/>
      </rPr>
      <t>、新建种养殖基地看管房</t>
    </r>
    <r>
      <rPr>
        <sz val="14"/>
        <rFont val="Times New Roman"/>
        <charset val="134"/>
      </rPr>
      <t>2</t>
    </r>
    <r>
      <rPr>
        <sz val="14"/>
        <rFont val="方正仿宋_GBK"/>
        <charset val="134"/>
      </rPr>
      <t>间，每间</t>
    </r>
    <r>
      <rPr>
        <sz val="14"/>
        <rFont val="Times New Roman"/>
        <charset val="134"/>
      </rPr>
      <t>250</t>
    </r>
    <r>
      <rPr>
        <sz val="14"/>
        <rFont val="方正仿宋_GBK"/>
        <charset val="134"/>
      </rPr>
      <t>㎡。</t>
    </r>
  </si>
  <si>
    <r>
      <rPr>
        <sz val="14"/>
        <rFont val="Times New Roman"/>
        <charset val="134"/>
      </rPr>
      <t>2024</t>
    </r>
    <r>
      <rPr>
        <sz val="14"/>
        <rFont val="方正仿宋_GBK"/>
        <charset val="134"/>
      </rPr>
      <t>年</t>
    </r>
    <r>
      <rPr>
        <sz val="14"/>
        <rFont val="Times New Roman"/>
        <charset val="134"/>
      </rPr>
      <t>1</t>
    </r>
    <r>
      <rPr>
        <sz val="14"/>
        <rFont val="方正仿宋_GBK"/>
        <charset val="134"/>
      </rPr>
      <t>月至</t>
    </r>
    <r>
      <rPr>
        <sz val="14"/>
        <rFont val="Times New Roman"/>
        <charset val="134"/>
      </rPr>
      <t>12</t>
    </r>
    <r>
      <rPr>
        <sz val="14"/>
        <rFont val="方正仿宋_GBK"/>
        <charset val="134"/>
      </rPr>
      <t>月</t>
    </r>
  </si>
  <si>
    <r>
      <rPr>
        <sz val="14"/>
        <rFont val="Times New Roman"/>
        <charset val="134"/>
      </rPr>
      <t>2023</t>
    </r>
    <r>
      <rPr>
        <sz val="14"/>
        <rFont val="方正仿宋_GBK"/>
        <charset val="134"/>
      </rPr>
      <t>年评定为三星级美丽村庄。千万工程提升示范村、拟申报创建</t>
    </r>
    <r>
      <rPr>
        <sz val="14"/>
        <rFont val="Times New Roman"/>
        <charset val="134"/>
      </rPr>
      <t>5</t>
    </r>
    <r>
      <rPr>
        <sz val="14"/>
        <rFont val="方正仿宋_GBK"/>
        <charset val="134"/>
      </rPr>
      <t>星级美丽村庄。</t>
    </r>
  </si>
  <si>
    <t>乡村建设</t>
  </si>
  <si>
    <t>白石岩村白石岩小组基础设施提升建设工程</t>
  </si>
  <si>
    <t>场地硬化286平方米；新建砖砌石台46米；安装防护栏40米。</t>
  </si>
  <si>
    <t>区人社局</t>
  </si>
  <si>
    <t>刑小刚</t>
  </si>
  <si>
    <t>就业帮扶</t>
  </si>
  <si>
    <r>
      <rPr>
        <sz val="14"/>
        <rFont val="方正仿宋_GBK"/>
        <charset val="134"/>
      </rPr>
      <t>深入推进实施</t>
    </r>
    <r>
      <rPr>
        <sz val="14"/>
        <rFont val="Times New Roman"/>
        <charset val="134"/>
      </rPr>
      <t>“</t>
    </r>
    <r>
      <rPr>
        <sz val="14"/>
        <rFont val="方正仿宋_GBK"/>
        <charset val="134"/>
      </rPr>
      <t>技能玉溪</t>
    </r>
    <r>
      <rPr>
        <sz val="14"/>
        <rFont val="Times New Roman"/>
        <charset val="134"/>
      </rPr>
      <t>”</t>
    </r>
    <r>
      <rPr>
        <sz val="14"/>
        <rFont val="方正仿宋_GBK"/>
        <charset val="134"/>
      </rPr>
      <t>行动，围绕市级下达</t>
    </r>
    <r>
      <rPr>
        <sz val="14"/>
        <rFont val="Times New Roman"/>
        <charset val="134"/>
      </rPr>
      <t>2024</t>
    </r>
    <r>
      <rPr>
        <sz val="14"/>
        <rFont val="方正仿宋_GBK"/>
        <charset val="134"/>
      </rPr>
      <t>年脱贫人口和监测对象培训任务，使用乡村振兴衔接资金对符合条件的参训人员按规定给予培训补贴和生活费补助。组织发动脱贫户及监测对象积极参加职业技能培训，促进技能提升和就业创业。</t>
    </r>
  </si>
  <si>
    <t>区乡村振兴局</t>
  </si>
  <si>
    <r>
      <rPr>
        <sz val="14"/>
        <rFont val="方正仿宋_GBK"/>
        <charset val="134"/>
      </rPr>
      <t>综合考虑各乡镇（街道）脱贫人口（含监测对象）数量、就业帮扶需求以及公共利益需要，开展乡村公益性岗位开发。对符合岗位要求、有意愿的脱贫人口，通过财政衔接资金开发乡村公益性岗位进行安置，每人每月补贴</t>
    </r>
    <r>
      <rPr>
        <sz val="14"/>
        <rFont val="Times New Roman"/>
        <charset val="134"/>
      </rPr>
      <t>800</t>
    </r>
    <r>
      <rPr>
        <sz val="14"/>
        <rFont val="方正仿宋_GBK"/>
        <charset val="134"/>
      </rPr>
      <t>元。切实发挥乡村公益性岗位兜底作用。</t>
    </r>
  </si>
  <si>
    <r>
      <rPr>
        <sz val="14"/>
        <rFont val="方正仿宋_GBK"/>
        <charset val="134"/>
      </rPr>
      <t>预算到</t>
    </r>
    <r>
      <rPr>
        <sz val="14"/>
        <rFont val="Times New Roman"/>
        <charset val="134"/>
      </rPr>
      <t>8</t>
    </r>
    <r>
      <rPr>
        <sz val="14"/>
        <rFont val="方正仿宋_GBK"/>
        <charset val="134"/>
      </rPr>
      <t>月底需求</t>
    </r>
  </si>
  <si>
    <t>教育帮扶</t>
  </si>
  <si>
    <t>少数民族发展、巩固振兴</t>
  </si>
  <si>
    <r>
      <rPr>
        <sz val="14"/>
        <rFont val="方正仿宋_GBK"/>
        <charset val="134"/>
      </rPr>
      <t>按照中央</t>
    </r>
    <r>
      <rPr>
        <sz val="14"/>
        <rFont val="Times New Roman"/>
        <charset val="134"/>
      </rPr>
      <t>1%</t>
    </r>
    <r>
      <rPr>
        <sz val="14"/>
        <rFont val="方正仿宋_GBK"/>
        <charset val="134"/>
      </rPr>
      <t>，省级</t>
    </r>
    <r>
      <rPr>
        <sz val="14"/>
        <rFont val="Times New Roman"/>
        <charset val="134"/>
      </rPr>
      <t>3%</t>
    </r>
    <r>
      <rPr>
        <sz val="14"/>
        <rFont val="方正仿宋_GBK"/>
        <charset val="134"/>
      </rPr>
      <t>的比例从到位资金中提取管理费，主要用于项目前期方案设计、项目造价、评审、项目招投标、项目监理、验收等工作。</t>
    </r>
  </si>
  <si>
    <r>
      <rPr>
        <sz val="14"/>
        <rFont val="方正仿宋_GBK"/>
        <charset val="134"/>
      </rPr>
      <t>本次提取少数民族发展资金</t>
    </r>
    <r>
      <rPr>
        <sz val="14"/>
        <rFont val="Times New Roman"/>
        <charset val="134"/>
      </rPr>
      <t>1.95</t>
    </r>
    <r>
      <rPr>
        <sz val="14"/>
        <rFont val="方正仿宋_GBK"/>
        <charset val="134"/>
      </rPr>
      <t>万元，巩固振兴任务资金</t>
    </r>
    <r>
      <rPr>
        <sz val="14"/>
        <rFont val="Times New Roman"/>
        <charset val="134"/>
      </rPr>
      <t>14.55</t>
    </r>
    <r>
      <rPr>
        <sz val="14"/>
        <rFont val="方正仿宋_GBK"/>
        <charset val="134"/>
      </rPr>
      <t>万元。</t>
    </r>
  </si>
  <si>
    <t>前卫镇白池古新村道路硬化工程</t>
  </si>
  <si>
    <t>硬化村内道路总长度约700m，宽度为7m，雨污管网铺设。</t>
  </si>
  <si>
    <t>人大代表建议</t>
  </si>
  <si>
    <t>宁海街道小白坡村委会唐磨德村养殖基地道路建设项目</t>
  </si>
  <si>
    <r>
      <rPr>
        <sz val="14"/>
        <rFont val="方正仿宋_GBK"/>
        <charset val="134"/>
      </rPr>
      <t>道路建设</t>
    </r>
    <r>
      <rPr>
        <sz val="14"/>
        <rFont val="Times New Roman"/>
        <charset val="134"/>
      </rPr>
      <t>610m</t>
    </r>
    <r>
      <rPr>
        <sz val="14"/>
        <rFont val="方正仿宋_GBK"/>
        <charset val="134"/>
      </rPr>
      <t>，排水沟建设</t>
    </r>
    <r>
      <rPr>
        <sz val="14"/>
        <rFont val="Times New Roman"/>
        <charset val="134"/>
      </rPr>
      <t>610m</t>
    </r>
    <r>
      <rPr>
        <sz val="14"/>
        <rFont val="方正仿宋_GBK"/>
        <charset val="134"/>
      </rPr>
      <t>，挡土墙</t>
    </r>
    <r>
      <rPr>
        <sz val="14"/>
        <rFont val="Times New Roman"/>
        <charset val="134"/>
      </rPr>
      <t>20m</t>
    </r>
    <r>
      <rPr>
        <sz val="14"/>
        <rFont val="方正仿宋_GBK"/>
        <charset val="134"/>
      </rPr>
      <t>，场地硬化</t>
    </r>
    <r>
      <rPr>
        <sz val="14"/>
        <rFont val="Times New Roman"/>
        <charset val="134"/>
      </rPr>
      <t>500</t>
    </r>
    <r>
      <rPr>
        <sz val="14"/>
        <rFont val="方正仿宋_GBK"/>
        <charset val="134"/>
      </rPr>
      <t>㎡，土方开挖</t>
    </r>
    <r>
      <rPr>
        <sz val="14"/>
        <rFont val="Times New Roman"/>
        <charset val="134"/>
      </rPr>
      <t>10m³</t>
    </r>
    <r>
      <rPr>
        <sz val="14"/>
        <rFont val="方正仿宋_GBK"/>
        <charset val="134"/>
      </rPr>
      <t>，土方回填</t>
    </r>
    <r>
      <rPr>
        <sz val="14"/>
        <rFont val="Times New Roman"/>
        <charset val="134"/>
      </rPr>
      <t>10m³</t>
    </r>
    <r>
      <rPr>
        <sz val="14"/>
        <rFont val="方正仿宋_GBK"/>
        <charset val="134"/>
      </rPr>
      <t>。</t>
    </r>
  </si>
  <si>
    <t>市级基地，增加投资。</t>
  </si>
  <si>
    <r>
      <rPr>
        <sz val="14"/>
        <rFont val="仿宋"/>
        <charset val="134"/>
      </rPr>
      <t>附件</t>
    </r>
  </si>
  <si>
    <r>
      <rPr>
        <sz val="22"/>
        <rFont val="仿宋"/>
        <charset val="134"/>
      </rPr>
      <t>玉溪市江川区</t>
    </r>
    <r>
      <rPr>
        <sz val="22"/>
        <rFont val="Times New Roman"/>
        <charset val="134"/>
      </rPr>
      <t>2024</t>
    </r>
    <r>
      <rPr>
        <sz val="22"/>
        <rFont val="仿宋"/>
        <charset val="134"/>
      </rPr>
      <t>年省级财政衔接资金分配方案</t>
    </r>
  </si>
  <si>
    <r>
      <rPr>
        <sz val="12"/>
        <rFont val="方正小标宋_GBK"/>
        <charset val="134"/>
      </rPr>
      <t>序号</t>
    </r>
  </si>
  <si>
    <r>
      <rPr>
        <sz val="12"/>
        <rFont val="方正小标宋_GBK"/>
        <charset val="134"/>
      </rPr>
      <t>组织实施单位</t>
    </r>
  </si>
  <si>
    <r>
      <rPr>
        <sz val="12"/>
        <rFont val="方正小标宋_GBK"/>
        <charset val="134"/>
      </rPr>
      <t>责任领导</t>
    </r>
  </si>
  <si>
    <r>
      <rPr>
        <sz val="12"/>
        <rFont val="方正小标宋_GBK"/>
        <charset val="134"/>
      </rPr>
      <t>实施地点</t>
    </r>
  </si>
  <si>
    <r>
      <rPr>
        <sz val="12"/>
        <rFont val="方正小标宋_GBK"/>
        <charset val="134"/>
      </rPr>
      <t>资金任务类别</t>
    </r>
  </si>
  <si>
    <r>
      <rPr>
        <sz val="12"/>
        <rFont val="方正小标宋_GBK"/>
        <charset val="134"/>
      </rPr>
      <t>项目类型</t>
    </r>
  </si>
  <si>
    <r>
      <rPr>
        <sz val="12"/>
        <rFont val="方正小标宋_GBK"/>
        <charset val="134"/>
      </rPr>
      <t>项目名称</t>
    </r>
  </si>
  <si>
    <r>
      <rPr>
        <sz val="12"/>
        <rFont val="方正小标宋_GBK"/>
        <charset val="134"/>
      </rPr>
      <t>项目主要建设内容</t>
    </r>
  </si>
  <si>
    <r>
      <rPr>
        <sz val="12"/>
        <rFont val="方正小标宋_GBK"/>
        <charset val="134"/>
      </rPr>
      <t>总投资</t>
    </r>
  </si>
  <si>
    <r>
      <rPr>
        <sz val="12"/>
        <rFont val="方正小标宋_GBK"/>
        <charset val="134"/>
      </rPr>
      <t>资金来源</t>
    </r>
  </si>
  <si>
    <r>
      <rPr>
        <sz val="12"/>
        <rFont val="方正小标宋_GBK"/>
        <charset val="134"/>
      </rPr>
      <t>备注</t>
    </r>
  </si>
  <si>
    <r>
      <rPr>
        <sz val="12"/>
        <rFont val="Times New Roman"/>
        <charset val="134"/>
      </rPr>
      <t>2.</t>
    </r>
    <r>
      <rPr>
        <sz val="12"/>
        <rFont val="方正小标宋_GBK"/>
        <charset val="134"/>
      </rPr>
      <t>其它资金</t>
    </r>
  </si>
  <si>
    <r>
      <rPr>
        <sz val="12"/>
        <rFont val="方正小标宋_GBK"/>
        <charset val="134"/>
      </rPr>
      <t>脱贫户</t>
    </r>
  </si>
  <si>
    <r>
      <rPr>
        <sz val="12"/>
        <rFont val="方正小标宋_GBK"/>
        <charset val="134"/>
      </rPr>
      <t>脱贫人口</t>
    </r>
  </si>
  <si>
    <r>
      <rPr>
        <sz val="12"/>
        <rFont val="方正小标宋_GBK"/>
        <charset val="134"/>
      </rPr>
      <t>小计</t>
    </r>
  </si>
  <si>
    <r>
      <rPr>
        <sz val="12"/>
        <rFont val="方正小标宋_GBK"/>
        <charset val="134"/>
      </rPr>
      <t>本次安排省级资金</t>
    </r>
  </si>
  <si>
    <r>
      <rPr>
        <sz val="12"/>
        <rFont val="方正小标宋_GBK"/>
        <charset val="134"/>
      </rPr>
      <t>第一批已安排中央资金</t>
    </r>
  </si>
  <si>
    <r>
      <rPr>
        <sz val="14"/>
        <rFont val="方正仿宋_GBK"/>
        <charset val="134"/>
      </rPr>
      <t>星云街道</t>
    </r>
  </si>
  <si>
    <r>
      <rPr>
        <sz val="14"/>
        <rFont val="方正仿宋_GBK"/>
        <charset val="134"/>
      </rPr>
      <t>李瑶</t>
    </r>
  </si>
  <si>
    <r>
      <rPr>
        <sz val="14"/>
        <rFont val="方正仿宋_GBK"/>
        <charset val="134"/>
      </rPr>
      <t>下营社区</t>
    </r>
  </si>
  <si>
    <r>
      <rPr>
        <sz val="14"/>
        <rFont val="方正仿宋_GBK"/>
        <charset val="134"/>
      </rPr>
      <t>少数民族发展</t>
    </r>
  </si>
  <si>
    <r>
      <rPr>
        <sz val="14"/>
        <rFont val="方正仿宋_GBK"/>
        <charset val="134"/>
      </rPr>
      <t>下营西街酒房改造项目</t>
    </r>
  </si>
  <si>
    <r>
      <rPr>
        <sz val="14"/>
        <rFont val="方正仿宋_GBK"/>
        <charset val="134"/>
      </rPr>
      <t>盘活长期闲置的西街酒坊，占地面积约</t>
    </r>
    <r>
      <rPr>
        <sz val="14"/>
        <rFont val="Times New Roman"/>
        <charset val="134"/>
      </rPr>
      <t>1</t>
    </r>
    <r>
      <rPr>
        <sz val="14"/>
        <rFont val="方正仿宋_GBK"/>
        <charset val="134"/>
      </rPr>
      <t>亩，通过对下营西街酒房进行整体提档打造，发展壮大村集体经济。</t>
    </r>
  </si>
  <si>
    <r>
      <rPr>
        <sz val="14"/>
        <rFont val="方正仿宋_GBK"/>
        <charset val="134"/>
      </rPr>
      <t>浪广社区</t>
    </r>
  </si>
  <si>
    <r>
      <rPr>
        <sz val="14"/>
        <rFont val="方正仿宋_GBK"/>
        <charset val="134"/>
      </rPr>
      <t>浪广社区产业发展暨民生服务提升项目</t>
    </r>
  </si>
  <si>
    <r>
      <rPr>
        <sz val="14"/>
        <rFont val="Times New Roman"/>
        <charset val="134"/>
      </rPr>
      <t>1.</t>
    </r>
    <r>
      <rPr>
        <sz val="14"/>
        <rFont val="方正仿宋_GBK"/>
        <charset val="134"/>
      </rPr>
      <t>安装一个</t>
    </r>
    <r>
      <rPr>
        <sz val="14"/>
        <rFont val="Times New Roman"/>
        <charset val="134"/>
      </rPr>
      <t>45</t>
    </r>
    <r>
      <rPr>
        <sz val="14"/>
        <rFont val="方正仿宋_GBK"/>
        <charset val="134"/>
      </rPr>
      <t>吨居民应急储水箱，沿小区主路铺设</t>
    </r>
    <r>
      <rPr>
        <sz val="14"/>
        <rFont val="Times New Roman"/>
        <charset val="134"/>
      </rPr>
      <t>1.5KM</t>
    </r>
    <r>
      <rPr>
        <sz val="14"/>
        <rFont val="方正仿宋_GBK"/>
        <charset val="134"/>
      </rPr>
      <t>水管，安装水管增压泵，满足居民应急用水。</t>
    </r>
    <r>
      <rPr>
        <sz val="14"/>
        <rFont val="Times New Roman"/>
        <charset val="134"/>
      </rPr>
      <t>2.</t>
    </r>
    <r>
      <rPr>
        <sz val="14"/>
        <rFont val="方正仿宋_GBK"/>
        <charset val="134"/>
      </rPr>
      <t>打造社区居民就业创业技能孵化基地，为居民提供家政等服务，增加收入。</t>
    </r>
    <r>
      <rPr>
        <sz val="14"/>
        <rFont val="Times New Roman"/>
        <charset val="134"/>
      </rPr>
      <t>3.</t>
    </r>
    <r>
      <rPr>
        <sz val="14"/>
        <rFont val="方正仿宋_GBK"/>
        <charset val="134"/>
      </rPr>
      <t>在小区内建设</t>
    </r>
    <r>
      <rPr>
        <sz val="14"/>
        <color rgb="FFFF0000"/>
        <rFont val="方正仿宋_GBK"/>
        <charset val="134"/>
      </rPr>
      <t>公交车候车点</t>
    </r>
    <r>
      <rPr>
        <sz val="14"/>
        <rFont val="方正仿宋_GBK"/>
        <charset val="134"/>
      </rPr>
      <t>，满足日常出行需求。</t>
    </r>
  </si>
  <si>
    <r>
      <rPr>
        <sz val="14"/>
        <rFont val="方正仿宋_GBK"/>
        <charset val="134"/>
      </rPr>
      <t>星云社区</t>
    </r>
  </si>
  <si>
    <r>
      <rPr>
        <sz val="14"/>
        <rFont val="方正仿宋_GBK"/>
        <charset val="134"/>
      </rPr>
      <t>星云社区产业发展暨民生服务提升项目</t>
    </r>
  </si>
  <si>
    <r>
      <rPr>
        <sz val="14"/>
        <rFont val="Times New Roman"/>
        <charset val="134"/>
      </rPr>
      <t>1.</t>
    </r>
    <r>
      <rPr>
        <sz val="14"/>
        <rFont val="方正仿宋_GBK"/>
        <charset val="134"/>
      </rPr>
      <t>在文祥里片区日间照料中心设置彝族刺绣手工坊。</t>
    </r>
    <r>
      <rPr>
        <sz val="14"/>
        <rFont val="Times New Roman"/>
        <charset val="134"/>
      </rPr>
      <t>2.</t>
    </r>
    <r>
      <rPr>
        <sz val="14"/>
        <rFont val="方正仿宋_GBK"/>
        <charset val="134"/>
      </rPr>
      <t>在星云路物业公司旁打造四点半托管服务中心，壮大村集体经济。</t>
    </r>
    <r>
      <rPr>
        <sz val="14"/>
        <rFont val="Times New Roman"/>
        <charset val="134"/>
      </rPr>
      <t>3.</t>
    </r>
    <r>
      <rPr>
        <sz val="14"/>
        <rFont val="方正仿宋_GBK"/>
        <charset val="134"/>
      </rPr>
      <t>打造社区创就业服务孵化中心，培育输送专业人员，增加居民收入。</t>
    </r>
  </si>
  <si>
    <r>
      <rPr>
        <sz val="14"/>
        <rFont val="方正仿宋_GBK"/>
        <charset val="134"/>
      </rPr>
      <t>宁海街道</t>
    </r>
  </si>
  <si>
    <r>
      <rPr>
        <sz val="14"/>
        <rFont val="方正仿宋_GBK"/>
        <charset val="134"/>
      </rPr>
      <t>王亮</t>
    </r>
  </si>
  <si>
    <r>
      <rPr>
        <sz val="14"/>
        <rFont val="方正仿宋_GBK"/>
        <charset val="134"/>
      </rPr>
      <t>朱家庄社区</t>
    </r>
  </si>
  <si>
    <r>
      <rPr>
        <sz val="14"/>
        <rFont val="方正仿宋_GBK"/>
        <charset val="134"/>
      </rPr>
      <t>巩固振兴</t>
    </r>
  </si>
  <si>
    <r>
      <rPr>
        <sz val="14"/>
        <rFont val="方正仿宋_GBK"/>
        <charset val="134"/>
      </rPr>
      <t>宁海街道朱家庄社区花卉育苗基地建设项目</t>
    </r>
  </si>
  <si>
    <r>
      <rPr>
        <sz val="14"/>
        <rFont val="方正仿宋_GBK"/>
        <charset val="134"/>
      </rPr>
      <t>先建后补，已立项实施</t>
    </r>
  </si>
  <si>
    <r>
      <rPr>
        <sz val="14"/>
        <rFont val="方正仿宋_GBK"/>
        <charset val="134"/>
      </rPr>
      <t>前卫镇</t>
    </r>
  </si>
  <si>
    <r>
      <rPr>
        <sz val="14"/>
        <rFont val="方正仿宋_GBK"/>
        <charset val="134"/>
      </rPr>
      <t>施永芬</t>
    </r>
  </si>
  <si>
    <r>
      <rPr>
        <sz val="14"/>
        <rFont val="方正仿宋_GBK"/>
        <charset val="134"/>
      </rPr>
      <t>前卫镇小街村</t>
    </r>
  </si>
  <si>
    <r>
      <rPr>
        <sz val="14"/>
        <rFont val="方正仿宋_GBK"/>
        <charset val="134"/>
      </rPr>
      <t>乡村建设行动</t>
    </r>
  </si>
  <si>
    <r>
      <rPr>
        <sz val="14"/>
        <rFont val="方正仿宋_GBK"/>
        <charset val="134"/>
      </rPr>
      <t>前卫镇小街村委会村内道路建设项目</t>
    </r>
  </si>
  <si>
    <r>
      <rPr>
        <sz val="14"/>
        <rFont val="方正仿宋_GBK"/>
        <charset val="134"/>
      </rPr>
      <t>九溪镇</t>
    </r>
  </si>
  <si>
    <r>
      <rPr>
        <sz val="14"/>
        <rFont val="方正仿宋_GBK"/>
        <charset val="134"/>
      </rPr>
      <t>晏春</t>
    </r>
  </si>
  <si>
    <r>
      <rPr>
        <sz val="14"/>
        <rFont val="方正仿宋_GBK"/>
        <charset val="134"/>
      </rPr>
      <t>六十亩</t>
    </r>
  </si>
  <si>
    <r>
      <rPr>
        <sz val="14"/>
        <rFont val="方正仿宋_GBK"/>
        <charset val="134"/>
      </rPr>
      <t>九溪镇花卉草莓冷链建设项目</t>
    </r>
  </si>
  <si>
    <r>
      <rPr>
        <sz val="14"/>
        <rFont val="方正仿宋_GBK"/>
        <charset val="134"/>
      </rPr>
      <t>白石岩村</t>
    </r>
  </si>
  <si>
    <r>
      <rPr>
        <sz val="14"/>
        <rFont val="方正仿宋_GBK"/>
        <charset val="134"/>
      </rPr>
      <t>雄关乡白石岩星级村提升工程项目</t>
    </r>
  </si>
  <si>
    <r>
      <rPr>
        <sz val="14"/>
        <rFont val="方正仿宋_GBK"/>
        <charset val="134"/>
      </rPr>
      <t>区人社局</t>
    </r>
  </si>
  <si>
    <r>
      <rPr>
        <sz val="14"/>
        <rFont val="方正仿宋_GBK"/>
        <charset val="134"/>
      </rPr>
      <t>刑小刚</t>
    </r>
  </si>
  <si>
    <r>
      <rPr>
        <sz val="14"/>
        <rFont val="方正仿宋_GBK"/>
        <charset val="134"/>
      </rPr>
      <t>江川区</t>
    </r>
  </si>
  <si>
    <r>
      <rPr>
        <sz val="14"/>
        <rFont val="方正仿宋_GBK"/>
        <charset val="134"/>
      </rPr>
      <t>就业帮扶</t>
    </r>
  </si>
  <si>
    <r>
      <rPr>
        <sz val="14"/>
        <rFont val="方正仿宋_GBK"/>
        <charset val="134"/>
      </rPr>
      <t>脱贫户及监测对象培训补助项目</t>
    </r>
  </si>
  <si>
    <r>
      <rPr>
        <sz val="14"/>
        <rFont val="方正仿宋_GBK"/>
        <charset val="134"/>
      </rPr>
      <t>区乡村振兴局</t>
    </r>
  </si>
  <si>
    <r>
      <rPr>
        <sz val="14"/>
        <rFont val="方正仿宋_GBK"/>
        <charset val="134"/>
      </rPr>
      <t>王志伟</t>
    </r>
  </si>
  <si>
    <r>
      <rPr>
        <sz val="14"/>
        <rFont val="方正仿宋_GBK"/>
        <charset val="134"/>
      </rPr>
      <t>江川区脱贫户及监测对象公益性岗位安置项目</t>
    </r>
  </si>
  <si>
    <r>
      <rPr>
        <sz val="14"/>
        <rFont val="方正仿宋_GBK"/>
        <charset val="134"/>
      </rPr>
      <t>教育帮扶</t>
    </r>
  </si>
  <si>
    <r>
      <rPr>
        <sz val="14"/>
        <rFont val="方正仿宋_GBK"/>
        <charset val="134"/>
      </rPr>
      <t>江川区就业帮扶车间补助</t>
    </r>
  </si>
  <si>
    <r>
      <rPr>
        <sz val="14"/>
        <rFont val="方正仿宋_GBK"/>
        <charset val="134"/>
      </rPr>
      <t>少数民族发展、巩固振兴</t>
    </r>
  </si>
  <si>
    <r>
      <rPr>
        <sz val="14"/>
        <rFont val="方正仿宋_GBK"/>
        <charset val="134"/>
      </rPr>
      <t>项目管理费</t>
    </r>
  </si>
  <si>
    <r>
      <rPr>
        <sz val="14"/>
        <rFont val="方正仿宋_GBK"/>
        <charset val="134"/>
      </rPr>
      <t>乡村振兴项目管理费</t>
    </r>
  </si>
  <si>
    <r>
      <rPr>
        <sz val="14"/>
        <rFont val="方正仿宋_GBK"/>
        <charset val="134"/>
      </rPr>
      <t>本次提取少数民族发展资金</t>
    </r>
    <r>
      <rPr>
        <sz val="14"/>
        <rFont val="Times New Roman"/>
        <charset val="134"/>
      </rPr>
      <t>1.8</t>
    </r>
    <r>
      <rPr>
        <sz val="14"/>
        <rFont val="方正仿宋_GBK"/>
        <charset val="134"/>
      </rPr>
      <t>万元，巩固振兴任务资金</t>
    </r>
    <r>
      <rPr>
        <sz val="14"/>
        <rFont val="Times New Roman"/>
        <charset val="134"/>
      </rPr>
      <t>14.55</t>
    </r>
    <r>
      <rPr>
        <sz val="14"/>
        <rFont val="方正仿宋_GBK"/>
        <charset val="134"/>
      </rPr>
      <t>万元。</t>
    </r>
  </si>
  <si>
    <r>
      <rPr>
        <sz val="14"/>
        <rFont val="方正仿宋_GBK"/>
        <charset val="134"/>
      </rPr>
      <t>星云街道早街社区基础设施配套以工代赈项目</t>
    </r>
  </si>
  <si>
    <r>
      <rPr>
        <sz val="14"/>
        <rFont val="方正仿宋_GBK"/>
        <charset val="134"/>
      </rPr>
      <t>早街社区三义庙、三皇寺旧村改造片区道路硬化</t>
    </r>
    <r>
      <rPr>
        <sz val="14"/>
        <rFont val="Times New Roman"/>
        <charset val="134"/>
      </rPr>
      <t>3300</t>
    </r>
    <r>
      <rPr>
        <sz val="14"/>
        <rFont val="方正仿宋_GBK"/>
        <charset val="134"/>
      </rPr>
      <t>㎡，雨水管网铺设</t>
    </r>
    <r>
      <rPr>
        <sz val="14"/>
        <rFont val="Times New Roman"/>
        <charset val="134"/>
      </rPr>
      <t>400m</t>
    </r>
    <r>
      <rPr>
        <sz val="14"/>
        <rFont val="方正仿宋_GBK"/>
        <charset val="134"/>
      </rPr>
      <t>。</t>
    </r>
  </si>
  <si>
    <r>
      <rPr>
        <sz val="14"/>
        <rFont val="方正仿宋_GBK"/>
        <charset val="134"/>
      </rPr>
      <t>宁海街道小白坡村委会唐磨德村养殖基地道路建设项目</t>
    </r>
  </si>
  <si>
    <r>
      <rPr>
        <sz val="14"/>
        <rFont val="方正仿宋_GBK"/>
        <charset val="134"/>
      </rPr>
      <t>市级基地，增加投资。</t>
    </r>
  </si>
  <si>
    <r>
      <rPr>
        <b/>
        <sz val="22"/>
        <rFont val="仿宋"/>
        <charset val="134"/>
      </rPr>
      <t>玉溪市江川区</t>
    </r>
    <r>
      <rPr>
        <b/>
        <sz val="22"/>
        <rFont val="Times New Roman"/>
        <charset val="134"/>
      </rPr>
      <t>2024</t>
    </r>
    <r>
      <rPr>
        <b/>
        <sz val="22"/>
        <rFont val="仿宋"/>
        <charset val="134"/>
      </rPr>
      <t>年第一批财政衔接补助资金项目实施方案</t>
    </r>
  </si>
  <si>
    <r>
      <rPr>
        <sz val="14"/>
        <rFont val="仿宋"/>
        <charset val="134"/>
      </rPr>
      <t>制表单位：玉溪市江川区巩固脱贫攻坚推进乡村振兴领导小组办公室</t>
    </r>
    <r>
      <rPr>
        <sz val="14"/>
        <rFont val="Times New Roman"/>
        <charset val="134"/>
      </rPr>
      <t xml:space="preserve">                                    </t>
    </r>
    <r>
      <rPr>
        <sz val="14"/>
        <rFont val="仿宋"/>
        <charset val="134"/>
      </rPr>
      <t>日期：</t>
    </r>
    <r>
      <rPr>
        <sz val="14"/>
        <rFont val="Times New Roman"/>
        <charset val="134"/>
      </rPr>
      <t>2024</t>
    </r>
    <r>
      <rPr>
        <sz val="14"/>
        <rFont val="仿宋"/>
        <charset val="134"/>
      </rPr>
      <t>年</t>
    </r>
    <r>
      <rPr>
        <sz val="14"/>
        <rFont val="Times New Roman"/>
        <charset val="134"/>
      </rPr>
      <t>1</t>
    </r>
    <r>
      <rPr>
        <sz val="14"/>
        <rFont val="仿宋"/>
        <charset val="134"/>
      </rPr>
      <t>月</t>
    </r>
    <r>
      <rPr>
        <sz val="14"/>
        <rFont val="Times New Roman"/>
        <charset val="134"/>
      </rPr>
      <t>16</t>
    </r>
    <r>
      <rPr>
        <sz val="14"/>
        <rFont val="仿宋"/>
        <charset val="134"/>
      </rPr>
      <t>日</t>
    </r>
    <r>
      <rPr>
        <sz val="14"/>
        <rFont val="Times New Roman"/>
        <charset val="134"/>
      </rPr>
      <t xml:space="preserve">                                              </t>
    </r>
    <r>
      <rPr>
        <sz val="14"/>
        <rFont val="仿宋"/>
        <charset val="134"/>
      </rPr>
      <t>单位：万元、户、人</t>
    </r>
  </si>
  <si>
    <r>
      <rPr>
        <sz val="12"/>
        <rFont val="Times New Roman"/>
        <charset val="134"/>
      </rPr>
      <t>2.</t>
    </r>
    <r>
      <rPr>
        <sz val="12"/>
        <rFont val="方正小标宋_GBK"/>
        <charset val="134"/>
      </rPr>
      <t>自筹及其他资金</t>
    </r>
  </si>
  <si>
    <r>
      <rPr>
        <sz val="12"/>
        <rFont val="方正小标宋_GBK"/>
        <charset val="134"/>
      </rPr>
      <t>本次安排中央资金（玉财农〔</t>
    </r>
    <r>
      <rPr>
        <sz val="12"/>
        <rFont val="Times New Roman"/>
        <charset val="134"/>
      </rPr>
      <t>2023</t>
    </r>
    <r>
      <rPr>
        <sz val="12"/>
        <rFont val="方正小标宋_GBK"/>
        <charset val="134"/>
      </rPr>
      <t>〕</t>
    </r>
    <r>
      <rPr>
        <sz val="12"/>
        <rFont val="Times New Roman"/>
        <charset val="134"/>
      </rPr>
      <t>212</t>
    </r>
    <r>
      <rPr>
        <sz val="12"/>
        <rFont val="方正小标宋_GBK"/>
        <charset val="134"/>
      </rPr>
      <t>号）</t>
    </r>
  </si>
  <si>
    <t>后续安排财政衔接资金</t>
  </si>
  <si>
    <r>
      <rPr>
        <sz val="12"/>
        <rFont val="Times New Roman"/>
        <charset val="134"/>
      </rPr>
      <t>1.</t>
    </r>
    <r>
      <rPr>
        <sz val="12"/>
        <rFont val="方正仿宋_GBK"/>
        <charset val="134"/>
      </rPr>
      <t>拆除旧建筑</t>
    </r>
    <r>
      <rPr>
        <sz val="12"/>
        <rFont val="Times New Roman"/>
        <charset val="134"/>
      </rPr>
      <t>817</t>
    </r>
    <r>
      <rPr>
        <sz val="12"/>
        <rFont val="方正仿宋_GBK"/>
        <charset val="134"/>
      </rPr>
      <t>㎡</t>
    </r>
    <r>
      <rPr>
        <sz val="12"/>
        <rFont val="Times New Roman"/>
        <charset val="134"/>
      </rPr>
      <t>;2.</t>
    </r>
    <r>
      <rPr>
        <sz val="12"/>
        <rFont val="方正仿宋_GBK"/>
        <charset val="134"/>
      </rPr>
      <t>旧房屋改造</t>
    </r>
    <r>
      <rPr>
        <sz val="12"/>
        <rFont val="Times New Roman"/>
        <charset val="134"/>
      </rPr>
      <t>2000</t>
    </r>
    <r>
      <rPr>
        <sz val="12"/>
        <rFont val="方正仿宋_GBK"/>
        <charset val="134"/>
      </rPr>
      <t>㎡</t>
    </r>
    <r>
      <rPr>
        <sz val="12"/>
        <rFont val="Times New Roman"/>
        <charset val="134"/>
      </rPr>
      <t>;3.</t>
    </r>
    <r>
      <rPr>
        <sz val="12"/>
        <rFont val="方正仿宋_GBK"/>
        <charset val="134"/>
      </rPr>
      <t>市场配套软、硬件设施；</t>
    </r>
    <r>
      <rPr>
        <sz val="12"/>
        <rFont val="Times New Roman"/>
        <charset val="134"/>
      </rPr>
      <t>4.</t>
    </r>
    <r>
      <rPr>
        <sz val="12"/>
        <rFont val="方正仿宋_GBK"/>
        <charset val="134"/>
      </rPr>
      <t>农产品分拣房</t>
    </r>
    <r>
      <rPr>
        <sz val="12"/>
        <rFont val="Times New Roman"/>
        <charset val="134"/>
      </rPr>
      <t>742.05</t>
    </r>
    <r>
      <rPr>
        <sz val="12"/>
        <rFont val="方正仿宋_GBK"/>
        <charset val="134"/>
      </rPr>
      <t>㎡；</t>
    </r>
    <r>
      <rPr>
        <sz val="12"/>
        <rFont val="Times New Roman"/>
        <charset val="134"/>
      </rPr>
      <t>5.</t>
    </r>
    <r>
      <rPr>
        <sz val="12"/>
        <rFont val="方正仿宋_GBK"/>
        <charset val="134"/>
      </rPr>
      <t>场地硬化</t>
    </r>
    <r>
      <rPr>
        <sz val="12"/>
        <rFont val="Times New Roman"/>
        <charset val="134"/>
      </rPr>
      <t>800</t>
    </r>
    <r>
      <rPr>
        <sz val="12"/>
        <rFont val="方正仿宋_GBK"/>
        <charset val="134"/>
      </rPr>
      <t>㎡；修建</t>
    </r>
    <r>
      <rPr>
        <sz val="12"/>
        <rFont val="Times New Roman"/>
        <charset val="134"/>
      </rPr>
      <t>200m</t>
    </r>
    <r>
      <rPr>
        <vertAlign val="superscript"/>
        <sz val="12"/>
        <rFont val="Times New Roman"/>
        <charset val="134"/>
      </rPr>
      <t>3</t>
    </r>
    <r>
      <rPr>
        <sz val="12"/>
        <rFont val="方正仿宋_GBK"/>
        <charset val="134"/>
      </rPr>
      <t>洗菜池</t>
    </r>
    <r>
      <rPr>
        <sz val="12"/>
        <rFont val="Times New Roman"/>
        <charset val="134"/>
      </rPr>
      <t>1</t>
    </r>
    <r>
      <rPr>
        <sz val="12"/>
        <rFont val="方正仿宋_GBK"/>
        <charset val="134"/>
      </rPr>
      <t>个。</t>
    </r>
  </si>
  <si>
    <r>
      <rPr>
        <sz val="12"/>
        <rFont val="方正仿宋_GBK"/>
        <charset val="134"/>
      </rPr>
      <t>拟申报四星级美丽村庄，</t>
    </r>
    <r>
      <rPr>
        <sz val="12"/>
        <rFont val="Times New Roman"/>
        <charset val="134"/>
      </rPr>
      <t>2022</t>
    </r>
    <r>
      <rPr>
        <sz val="12"/>
        <rFont val="方正仿宋_GBK"/>
        <charset val="134"/>
      </rPr>
      <t>年已评定为省级精品示范村、</t>
    </r>
    <r>
      <rPr>
        <sz val="12"/>
        <rFont val="Times New Roman"/>
        <charset val="134"/>
      </rPr>
      <t>“</t>
    </r>
    <r>
      <rPr>
        <sz val="12"/>
        <rFont val="方正仿宋_GBK"/>
        <charset val="134"/>
      </rPr>
      <t>千万工程示范村</t>
    </r>
    <r>
      <rPr>
        <sz val="12"/>
        <rFont val="Times New Roman"/>
        <charset val="134"/>
      </rPr>
      <t>”</t>
    </r>
    <r>
      <rPr>
        <sz val="12"/>
        <rFont val="方正仿宋_GBK"/>
        <charset val="134"/>
      </rPr>
      <t>。</t>
    </r>
  </si>
  <si>
    <t>乡村旅游</t>
  </si>
  <si>
    <t>玉溪市江川区星云街道河咀社区民族村寨旅游提升建设项目</t>
  </si>
  <si>
    <r>
      <rPr>
        <sz val="12"/>
        <rFont val="方正仿宋_GBK"/>
        <charset val="134"/>
      </rPr>
      <t>乡村旅游游客服务接待中心建设。</t>
    </r>
    <r>
      <rPr>
        <sz val="12"/>
        <rFont val="Times New Roman"/>
        <charset val="134"/>
      </rPr>
      <t>1.</t>
    </r>
    <r>
      <rPr>
        <sz val="12"/>
        <rFont val="方正仿宋_GBK"/>
        <charset val="134"/>
      </rPr>
      <t>拆除喜事房原占地面积</t>
    </r>
    <r>
      <rPr>
        <sz val="12"/>
        <rFont val="Times New Roman"/>
        <charset val="134"/>
      </rPr>
      <t>126</t>
    </r>
    <r>
      <rPr>
        <sz val="12"/>
        <rFont val="方正仿宋_GBK"/>
        <charset val="134"/>
      </rPr>
      <t>平方米的厨房，新建一层房屋，砖混结构，建筑面积</t>
    </r>
    <r>
      <rPr>
        <sz val="12"/>
        <rFont val="Times New Roman"/>
        <charset val="134"/>
      </rPr>
      <t>160</t>
    </r>
    <r>
      <rPr>
        <sz val="12"/>
        <rFont val="方正仿宋_GBK"/>
        <charset val="134"/>
      </rPr>
      <t>平方米，计划投资</t>
    </r>
    <r>
      <rPr>
        <sz val="12"/>
        <rFont val="Times New Roman"/>
        <charset val="134"/>
      </rPr>
      <t>16</t>
    </r>
    <r>
      <rPr>
        <sz val="12"/>
        <rFont val="方正仿宋_GBK"/>
        <charset val="134"/>
      </rPr>
      <t>万元；</t>
    </r>
    <r>
      <rPr>
        <sz val="12"/>
        <rFont val="Times New Roman"/>
        <charset val="134"/>
      </rPr>
      <t>2.</t>
    </r>
    <r>
      <rPr>
        <sz val="12"/>
        <rFont val="方正仿宋_GBK"/>
        <charset val="134"/>
      </rPr>
      <t>房屋拆除，地面回填平整、灶台搭建、墙面粉刷、门窗安装等附属工程计划投资</t>
    </r>
    <r>
      <rPr>
        <sz val="12"/>
        <rFont val="Times New Roman"/>
        <charset val="134"/>
      </rPr>
      <t>14</t>
    </r>
    <r>
      <rPr>
        <sz val="12"/>
        <rFont val="方正仿宋_GBK"/>
        <charset val="134"/>
      </rPr>
      <t>万元。</t>
    </r>
  </si>
  <si>
    <r>
      <rPr>
        <sz val="12"/>
        <rFont val="Times New Roman"/>
        <charset val="134"/>
      </rPr>
      <t>1</t>
    </r>
    <r>
      <rPr>
        <sz val="12"/>
        <rFont val="方正仿宋_GBK"/>
        <charset val="134"/>
      </rPr>
      <t>、新建大棚</t>
    </r>
    <r>
      <rPr>
        <sz val="12"/>
        <rFont val="Times New Roman"/>
        <charset val="134"/>
      </rPr>
      <t>3</t>
    </r>
    <r>
      <rPr>
        <sz val="12"/>
        <rFont val="方正仿宋_GBK"/>
        <charset val="134"/>
      </rPr>
      <t>亩；</t>
    </r>
    <r>
      <rPr>
        <sz val="12"/>
        <rFont val="Times New Roman"/>
        <charset val="134"/>
      </rPr>
      <t>2</t>
    </r>
    <r>
      <rPr>
        <sz val="12"/>
        <rFont val="方正仿宋_GBK"/>
        <charset val="134"/>
      </rPr>
      <t>、安装自动灌溉系统设备</t>
    </r>
    <r>
      <rPr>
        <sz val="12"/>
        <rFont val="Times New Roman"/>
        <charset val="134"/>
      </rPr>
      <t>2</t>
    </r>
    <r>
      <rPr>
        <sz val="12"/>
        <rFont val="方正仿宋_GBK"/>
        <charset val="134"/>
      </rPr>
      <t>套</t>
    </r>
    <r>
      <rPr>
        <sz val="12"/>
        <rFont val="Times New Roman"/>
        <charset val="134"/>
      </rPr>
      <t>(</t>
    </r>
    <r>
      <rPr>
        <sz val="12"/>
        <rFont val="方正仿宋_GBK"/>
        <charset val="134"/>
      </rPr>
      <t>含水肥一体化设施，引水管道</t>
    </r>
    <r>
      <rPr>
        <sz val="12"/>
        <rFont val="Times New Roman"/>
        <charset val="134"/>
      </rPr>
      <t>)</t>
    </r>
    <r>
      <rPr>
        <sz val="12"/>
        <rFont val="方正仿宋_GBK"/>
        <charset val="134"/>
      </rPr>
      <t>；</t>
    </r>
    <r>
      <rPr>
        <sz val="12"/>
        <rFont val="Times New Roman"/>
        <charset val="134"/>
      </rPr>
      <t>3</t>
    </r>
    <r>
      <rPr>
        <sz val="12"/>
        <rFont val="方正仿宋_GBK"/>
        <charset val="134"/>
      </rPr>
      <t>、修建</t>
    </r>
    <r>
      <rPr>
        <sz val="12"/>
        <rFont val="Times New Roman"/>
        <charset val="134"/>
      </rPr>
      <t>50m</t>
    </r>
    <r>
      <rPr>
        <vertAlign val="superscript"/>
        <sz val="12"/>
        <rFont val="Times New Roman"/>
        <charset val="134"/>
      </rPr>
      <t>3</t>
    </r>
    <r>
      <rPr>
        <sz val="12"/>
        <rFont val="方正仿宋_GBK"/>
        <charset val="134"/>
      </rPr>
      <t>水池</t>
    </r>
    <r>
      <rPr>
        <sz val="12"/>
        <rFont val="Times New Roman"/>
        <charset val="134"/>
      </rPr>
      <t>2</t>
    </r>
    <r>
      <rPr>
        <sz val="12"/>
        <rFont val="方正仿宋_GBK"/>
        <charset val="134"/>
      </rPr>
      <t>个；</t>
    </r>
    <r>
      <rPr>
        <sz val="12"/>
        <rFont val="Times New Roman"/>
        <charset val="134"/>
      </rPr>
      <t>4</t>
    </r>
    <r>
      <rPr>
        <sz val="12"/>
        <rFont val="方正仿宋_GBK"/>
        <charset val="134"/>
      </rPr>
      <t>、安装遮阳网和保温设施、电力设施、围栏，排水沟等。</t>
    </r>
  </si>
  <si>
    <r>
      <rPr>
        <sz val="12"/>
        <rFont val="Times New Roman"/>
        <charset val="134"/>
      </rPr>
      <t>2024</t>
    </r>
    <r>
      <rPr>
        <sz val="12"/>
        <rFont val="方正仿宋_GBK"/>
        <charset val="134"/>
      </rPr>
      <t>年</t>
    </r>
    <r>
      <rPr>
        <sz val="12"/>
        <rFont val="Times New Roman"/>
        <charset val="134"/>
      </rPr>
      <t>1</t>
    </r>
    <r>
      <rPr>
        <sz val="12"/>
        <rFont val="方正仿宋_GBK"/>
        <charset val="134"/>
      </rPr>
      <t>月</t>
    </r>
    <r>
      <rPr>
        <sz val="12"/>
        <rFont val="Times New Roman"/>
        <charset val="134"/>
      </rPr>
      <t>-12</t>
    </r>
    <r>
      <rPr>
        <sz val="12"/>
        <rFont val="方正仿宋_GBK"/>
        <charset val="134"/>
      </rPr>
      <t>月</t>
    </r>
  </si>
  <si>
    <t>先建后补，从后续到位衔接资金中安排</t>
  </si>
  <si>
    <t>螺蛳铺</t>
  </si>
  <si>
    <t>江川区民族手工业融合创新发展项目</t>
  </si>
  <si>
    <t>依托滇瓦文创产业园拓展匠造文化拓展基地。</t>
  </si>
  <si>
    <t>民宗项目</t>
  </si>
  <si>
    <t>小白坡村委会</t>
  </si>
  <si>
    <r>
      <rPr>
        <sz val="12"/>
        <rFont val="方正仿宋_GBK"/>
        <charset val="134"/>
      </rPr>
      <t>道路建设</t>
    </r>
    <r>
      <rPr>
        <sz val="12"/>
        <rFont val="Times New Roman"/>
        <charset val="134"/>
      </rPr>
      <t>610m</t>
    </r>
    <r>
      <rPr>
        <sz val="12"/>
        <rFont val="方正仿宋_GBK"/>
        <charset val="134"/>
      </rPr>
      <t>，排水沟建设</t>
    </r>
    <r>
      <rPr>
        <sz val="12"/>
        <rFont val="Times New Roman"/>
        <charset val="134"/>
      </rPr>
      <t>610m</t>
    </r>
    <r>
      <rPr>
        <sz val="12"/>
        <rFont val="方正仿宋_GBK"/>
        <charset val="134"/>
      </rPr>
      <t>，挡土墙</t>
    </r>
    <r>
      <rPr>
        <sz val="12"/>
        <rFont val="Times New Roman"/>
        <charset val="134"/>
      </rPr>
      <t>10m</t>
    </r>
    <r>
      <rPr>
        <vertAlign val="superscript"/>
        <sz val="12"/>
        <rFont val="Times New Roman"/>
        <charset val="134"/>
      </rPr>
      <t>3</t>
    </r>
    <r>
      <rPr>
        <sz val="12"/>
        <rFont val="方正仿宋_GBK"/>
        <charset val="134"/>
      </rPr>
      <t>。</t>
    </r>
  </si>
  <si>
    <t>市级基地</t>
  </si>
  <si>
    <t>江川职中</t>
  </si>
  <si>
    <t>方光林</t>
  </si>
  <si>
    <t>江川区电商培训实习基地</t>
  </si>
  <si>
    <r>
      <rPr>
        <sz val="12"/>
        <rFont val="方正仿宋_GBK"/>
        <charset val="134"/>
      </rPr>
      <t>在江川职中科技楼一楼打造学生电商培训基地</t>
    </r>
    <r>
      <rPr>
        <sz val="12"/>
        <rFont val="Times New Roman"/>
        <charset val="134"/>
      </rPr>
      <t>1</t>
    </r>
    <r>
      <rPr>
        <sz val="12"/>
        <rFont val="方正仿宋_GBK"/>
        <charset val="134"/>
      </rPr>
      <t>个，建筑面积</t>
    </r>
    <r>
      <rPr>
        <sz val="12"/>
        <rFont val="Times New Roman"/>
        <charset val="134"/>
      </rPr>
      <t>104.40</t>
    </r>
    <r>
      <rPr>
        <sz val="12"/>
        <rFont val="方正仿宋_GBK"/>
        <charset val="134"/>
      </rPr>
      <t>㎡，在台山书院</t>
    </r>
    <r>
      <rPr>
        <sz val="12"/>
        <rFont val="Times New Roman"/>
        <charset val="134"/>
      </rPr>
      <t>1-5</t>
    </r>
    <r>
      <rPr>
        <sz val="12"/>
        <rFont val="方正仿宋_GBK"/>
        <charset val="134"/>
      </rPr>
      <t>室、</t>
    </r>
    <r>
      <rPr>
        <sz val="12"/>
        <rFont val="Times New Roman"/>
        <charset val="134"/>
      </rPr>
      <t>1-6</t>
    </r>
    <r>
      <rPr>
        <sz val="12"/>
        <rFont val="方正仿宋_GBK"/>
        <charset val="134"/>
      </rPr>
      <t>室打造直播间，每间</t>
    </r>
    <r>
      <rPr>
        <sz val="12"/>
        <rFont val="Times New Roman"/>
        <charset val="134"/>
      </rPr>
      <t>21</t>
    </r>
    <r>
      <rPr>
        <sz val="12"/>
        <rFont val="方正仿宋_GBK"/>
        <charset val="134"/>
      </rPr>
      <t>㎡，项目内容主要包括摄影器材和网络直播间相关器材购买及商品拍摄选品区、直播间装修。</t>
    </r>
  </si>
  <si>
    <t>培养本土电商人才</t>
  </si>
  <si>
    <t>刘蓉芳</t>
  </si>
  <si>
    <t>小街村</t>
  </si>
  <si>
    <t>前卫镇小街村渔跃美食城建设项目</t>
  </si>
  <si>
    <r>
      <rPr>
        <sz val="12"/>
        <rFont val="Times New Roman"/>
        <charset val="134"/>
      </rPr>
      <t>1</t>
    </r>
    <r>
      <rPr>
        <sz val="12"/>
        <rFont val="方正仿宋_GBK"/>
        <charset val="134"/>
      </rPr>
      <t>、建设美食城</t>
    </r>
    <r>
      <rPr>
        <sz val="12"/>
        <rFont val="Times New Roman"/>
        <charset val="134"/>
      </rPr>
      <t>1</t>
    </r>
    <r>
      <rPr>
        <sz val="12"/>
        <rFont val="方正仿宋_GBK"/>
        <charset val="134"/>
      </rPr>
      <t>个两层，每层约</t>
    </r>
    <r>
      <rPr>
        <sz val="12"/>
        <rFont val="Times New Roman"/>
        <charset val="134"/>
      </rPr>
      <t>310</t>
    </r>
    <r>
      <rPr>
        <sz val="12"/>
        <rFont val="方正仿宋_GBK"/>
        <charset val="134"/>
      </rPr>
      <t>㎡；</t>
    </r>
    <r>
      <rPr>
        <sz val="12"/>
        <rFont val="Times New Roman"/>
        <charset val="134"/>
      </rPr>
      <t>2</t>
    </r>
    <r>
      <rPr>
        <sz val="12"/>
        <rFont val="方正仿宋_GBK"/>
        <charset val="134"/>
      </rPr>
      <t>、场地硬化</t>
    </r>
    <r>
      <rPr>
        <sz val="12"/>
        <rFont val="Times New Roman"/>
        <charset val="134"/>
      </rPr>
      <t>278</t>
    </r>
    <r>
      <rPr>
        <sz val="12"/>
        <rFont val="方正仿宋_GBK"/>
        <charset val="134"/>
      </rPr>
      <t>㎡。</t>
    </r>
  </si>
  <si>
    <r>
      <rPr>
        <sz val="12"/>
        <rFont val="方正仿宋_GBK"/>
        <charset val="134"/>
      </rPr>
      <t>发展新型农村集体经济任务衔接资金</t>
    </r>
    <r>
      <rPr>
        <sz val="12"/>
        <rFont val="Times New Roman"/>
        <charset val="134"/>
      </rPr>
      <t>70</t>
    </r>
    <r>
      <rPr>
        <sz val="12"/>
        <rFont val="方正仿宋_GBK"/>
        <charset val="134"/>
      </rPr>
      <t>万元，另安排中央衔接资金</t>
    </r>
    <r>
      <rPr>
        <sz val="12"/>
        <rFont val="Times New Roman"/>
        <charset val="134"/>
      </rPr>
      <t>7</t>
    </r>
    <r>
      <rPr>
        <sz val="12"/>
        <rFont val="方正仿宋_GBK"/>
        <charset val="134"/>
      </rPr>
      <t>万元；其他资金</t>
    </r>
    <r>
      <rPr>
        <sz val="12"/>
        <rFont val="Times New Roman"/>
        <charset val="134"/>
      </rPr>
      <t>30</t>
    </r>
    <r>
      <rPr>
        <sz val="12"/>
        <rFont val="方正仿宋_GBK"/>
        <charset val="134"/>
      </rPr>
      <t>万为省级彩票公益金</t>
    </r>
  </si>
  <si>
    <r>
      <rPr>
        <sz val="12"/>
        <rFont val="方正仿宋_GBK"/>
        <charset val="134"/>
      </rPr>
      <t>硬化澄川路（翠大线）至小高层道路总长</t>
    </r>
    <r>
      <rPr>
        <sz val="12"/>
        <rFont val="Times New Roman"/>
        <charset val="134"/>
      </rPr>
      <t>600m</t>
    </r>
    <r>
      <rPr>
        <sz val="12"/>
        <rFont val="方正仿宋_GBK"/>
        <charset val="134"/>
      </rPr>
      <t>，道路宽度</t>
    </r>
    <r>
      <rPr>
        <sz val="12"/>
        <rFont val="Times New Roman"/>
        <charset val="134"/>
      </rPr>
      <t>6m</t>
    </r>
    <r>
      <rPr>
        <sz val="12"/>
        <rFont val="方正仿宋_GBK"/>
        <charset val="134"/>
      </rPr>
      <t>；道路配套修建挡墙约</t>
    </r>
    <r>
      <rPr>
        <sz val="12"/>
        <rFont val="Times New Roman"/>
        <charset val="134"/>
      </rPr>
      <t>1000m</t>
    </r>
    <r>
      <rPr>
        <sz val="12"/>
        <rFont val="方正仿宋_GBK"/>
        <charset val="134"/>
      </rPr>
      <t>。</t>
    </r>
  </si>
  <si>
    <r>
      <rPr>
        <sz val="12"/>
        <rFont val="Times New Roman"/>
        <charset val="134"/>
      </rPr>
      <t>2024</t>
    </r>
    <r>
      <rPr>
        <sz val="12"/>
        <rFont val="方正仿宋_GBK"/>
        <charset val="134"/>
      </rPr>
      <t>年</t>
    </r>
    <r>
      <rPr>
        <sz val="12"/>
        <rFont val="Times New Roman"/>
        <charset val="134"/>
      </rPr>
      <t>2</t>
    </r>
    <r>
      <rPr>
        <sz val="12"/>
        <rFont val="方正仿宋_GBK"/>
        <charset val="134"/>
      </rPr>
      <t>月</t>
    </r>
    <r>
      <rPr>
        <sz val="12"/>
        <rFont val="Times New Roman"/>
        <charset val="134"/>
      </rPr>
      <t>-12</t>
    </r>
    <r>
      <rPr>
        <sz val="12"/>
        <rFont val="方正仿宋_GBK"/>
        <charset val="134"/>
      </rPr>
      <t>月</t>
    </r>
  </si>
  <si>
    <r>
      <rPr>
        <sz val="12"/>
        <rFont val="Times New Roman"/>
        <charset val="134"/>
      </rPr>
      <t>“</t>
    </r>
    <r>
      <rPr>
        <sz val="12"/>
        <rFont val="方正仿宋_GBK"/>
        <charset val="134"/>
      </rPr>
      <t>千万工程</t>
    </r>
    <r>
      <rPr>
        <sz val="12"/>
        <rFont val="Times New Roman"/>
        <charset val="134"/>
      </rPr>
      <t>”</t>
    </r>
    <r>
      <rPr>
        <sz val="12"/>
        <rFont val="方正仿宋_GBK"/>
        <charset val="134"/>
      </rPr>
      <t>提升示范村，已获评三星级美丽村庄</t>
    </r>
  </si>
  <si>
    <t>玉溪市江川区前卫镇石河村委会杨家河小组民族团结进步示范村建设项目</t>
  </si>
  <si>
    <r>
      <rPr>
        <sz val="12"/>
        <rFont val="方正仿宋_GBK"/>
        <charset val="134"/>
      </rPr>
      <t>扩建石河村委会集中养殖场，计划建设</t>
    </r>
    <r>
      <rPr>
        <sz val="12"/>
        <rFont val="Times New Roman"/>
        <charset val="134"/>
      </rPr>
      <t>6</t>
    </r>
    <r>
      <rPr>
        <sz val="12"/>
        <rFont val="方正仿宋_GBK"/>
        <charset val="134"/>
      </rPr>
      <t>栋养殖房及场地硬化约</t>
    </r>
    <r>
      <rPr>
        <sz val="12"/>
        <rFont val="Times New Roman"/>
        <charset val="134"/>
      </rPr>
      <t>500</t>
    </r>
    <r>
      <rPr>
        <sz val="12"/>
        <rFont val="方正仿宋_GBK"/>
        <charset val="134"/>
      </rPr>
      <t>㎡和附属排水沟等设施。</t>
    </r>
  </si>
  <si>
    <r>
      <rPr>
        <sz val="12"/>
        <rFont val="方正仿宋_GBK"/>
        <charset val="134"/>
      </rPr>
      <t>拟申报</t>
    </r>
    <r>
      <rPr>
        <sz val="12"/>
        <rFont val="Times New Roman"/>
        <charset val="134"/>
      </rPr>
      <t>2024</t>
    </r>
    <r>
      <rPr>
        <sz val="12"/>
        <rFont val="方正仿宋_GBK"/>
        <charset val="134"/>
      </rPr>
      <t>年三星级示范村</t>
    </r>
  </si>
  <si>
    <t>施家敏</t>
  </si>
  <si>
    <t>左卫村委会</t>
  </si>
  <si>
    <r>
      <rPr>
        <sz val="12"/>
        <rFont val="方正仿宋_GBK"/>
        <charset val="134"/>
      </rPr>
      <t>改造花卉分捡包装车间</t>
    </r>
    <r>
      <rPr>
        <sz val="12"/>
        <rFont val="Times New Roman"/>
        <charset val="134"/>
      </rPr>
      <t>520</t>
    </r>
    <r>
      <rPr>
        <sz val="12"/>
        <rFont val="方正仿宋_GBK"/>
        <charset val="134"/>
      </rPr>
      <t>㎡，拆建花卉带货车间</t>
    </r>
    <r>
      <rPr>
        <sz val="12"/>
        <rFont val="Times New Roman"/>
        <charset val="134"/>
      </rPr>
      <t>160</t>
    </r>
    <r>
      <rPr>
        <sz val="12"/>
        <rFont val="方正仿宋_GBK"/>
        <charset val="134"/>
      </rPr>
      <t>㎡，花卉冷链库</t>
    </r>
    <r>
      <rPr>
        <sz val="12"/>
        <rFont val="Times New Roman"/>
        <charset val="134"/>
      </rPr>
      <t>230</t>
    </r>
    <r>
      <rPr>
        <sz val="12"/>
        <rFont val="方正仿宋_GBK"/>
        <charset val="134"/>
      </rPr>
      <t>㎡；排洪沟</t>
    </r>
    <r>
      <rPr>
        <sz val="12"/>
        <rFont val="Times New Roman"/>
        <charset val="134"/>
      </rPr>
      <t>900m</t>
    </r>
    <r>
      <rPr>
        <sz val="12"/>
        <rFont val="方正仿宋_GBK"/>
        <charset val="134"/>
      </rPr>
      <t>。项目建成后同云南雄鑫农产品商贸有限公司，滴原花卉有限公司合作，增加村集体收入，巩固提升联农带农效益。</t>
    </r>
  </si>
  <si>
    <t>市级基地、扶持经营主体</t>
  </si>
  <si>
    <t>江城社区</t>
  </si>
  <si>
    <t>玉溪市江川区江城镇江城社区民族村寨旅游提升建设项目</t>
  </si>
  <si>
    <r>
      <rPr>
        <sz val="12"/>
        <rFont val="方正仿宋_GBK"/>
        <charset val="134"/>
      </rPr>
      <t>在江城镇将军巷文旅街区打造景区流动摊铺</t>
    </r>
    <r>
      <rPr>
        <sz val="12"/>
        <rFont val="Times New Roman"/>
        <charset val="134"/>
      </rPr>
      <t>24</t>
    </r>
    <r>
      <rPr>
        <sz val="12"/>
        <rFont val="方正仿宋_GBK"/>
        <charset val="134"/>
      </rPr>
      <t>个、成品餐桌</t>
    </r>
    <r>
      <rPr>
        <sz val="12"/>
        <rFont val="Times New Roman"/>
        <charset val="134"/>
      </rPr>
      <t>22</t>
    </r>
    <r>
      <rPr>
        <sz val="12"/>
        <rFont val="方正仿宋_GBK"/>
        <charset val="134"/>
      </rPr>
      <t>套，游客休息长椅</t>
    </r>
    <r>
      <rPr>
        <sz val="12"/>
        <rFont val="Times New Roman"/>
        <charset val="134"/>
      </rPr>
      <t>7</t>
    </r>
    <r>
      <rPr>
        <sz val="12"/>
        <rFont val="方正仿宋_GBK"/>
        <charset val="134"/>
      </rPr>
      <t>套、文化展示区域</t>
    </r>
    <r>
      <rPr>
        <sz val="12"/>
        <rFont val="Times New Roman"/>
        <charset val="134"/>
      </rPr>
      <t>120</t>
    </r>
    <r>
      <rPr>
        <sz val="12"/>
        <rFont val="方正仿宋_GBK"/>
        <charset val="134"/>
      </rPr>
      <t>平方米，垃圾回收箱</t>
    </r>
    <r>
      <rPr>
        <sz val="12"/>
        <rFont val="Times New Roman"/>
        <charset val="134"/>
      </rPr>
      <t>6</t>
    </r>
    <r>
      <rPr>
        <sz val="12"/>
        <rFont val="方正仿宋_GBK"/>
        <charset val="134"/>
      </rPr>
      <t>个。</t>
    </r>
  </si>
  <si>
    <t>千万工程提升示范村</t>
  </si>
  <si>
    <t>施绍军</t>
  </si>
  <si>
    <t>中营村委会</t>
  </si>
  <si>
    <t>九溪镇中营村委会冬草莓育种及种植示范项目</t>
  </si>
  <si>
    <r>
      <rPr>
        <sz val="12"/>
        <rFont val="Times New Roman"/>
        <charset val="134"/>
      </rPr>
      <t>1.</t>
    </r>
    <r>
      <rPr>
        <sz val="12"/>
        <rFont val="方正仿宋_GBK"/>
        <charset val="134"/>
      </rPr>
      <t>草莓脱毒组培苗基地配套设施修缮</t>
    </r>
    <r>
      <rPr>
        <sz val="12"/>
        <rFont val="Times New Roman"/>
        <charset val="134"/>
      </rPr>
      <t>400</t>
    </r>
    <r>
      <rPr>
        <sz val="12"/>
        <rFont val="方正仿宋_GBK"/>
        <charset val="134"/>
      </rPr>
      <t>㎡、道路硬化</t>
    </r>
    <r>
      <rPr>
        <sz val="12"/>
        <rFont val="Times New Roman"/>
        <charset val="134"/>
      </rPr>
      <t>400m</t>
    </r>
    <r>
      <rPr>
        <sz val="12"/>
        <rFont val="方正仿宋_GBK"/>
        <charset val="134"/>
      </rPr>
      <t>；</t>
    </r>
    <r>
      <rPr>
        <sz val="12"/>
        <rFont val="Times New Roman"/>
        <charset val="134"/>
      </rPr>
      <t>2.</t>
    </r>
    <r>
      <rPr>
        <sz val="12"/>
        <rFont val="方正仿宋_GBK"/>
        <charset val="134"/>
      </rPr>
      <t>标准化智能大棚</t>
    </r>
    <r>
      <rPr>
        <sz val="12"/>
        <rFont val="Times New Roman"/>
        <charset val="134"/>
      </rPr>
      <t>2</t>
    </r>
    <r>
      <rPr>
        <sz val="12"/>
        <rFont val="方正仿宋_GBK"/>
        <charset val="134"/>
      </rPr>
      <t>亩，集拣苗、育苗、水肥一体化、温湿控制系统。</t>
    </r>
    <r>
      <rPr>
        <sz val="12"/>
        <rFont val="Times New Roman"/>
        <charset val="134"/>
      </rPr>
      <t>3.</t>
    </r>
    <r>
      <rPr>
        <sz val="12"/>
        <rFont val="方正仿宋_GBK"/>
        <charset val="134"/>
      </rPr>
      <t>一般水肥设施一体化设施大棚</t>
    </r>
    <r>
      <rPr>
        <sz val="12"/>
        <rFont val="Times New Roman"/>
        <charset val="134"/>
      </rPr>
      <t>18</t>
    </r>
    <r>
      <rPr>
        <sz val="12"/>
        <rFont val="方正仿宋_GBK"/>
        <charset val="134"/>
      </rPr>
      <t>亩。</t>
    </r>
  </si>
  <si>
    <t>六十亩、矣文村</t>
  </si>
  <si>
    <r>
      <rPr>
        <sz val="12"/>
        <rFont val="Times New Roman"/>
        <charset val="134"/>
      </rPr>
      <t>1.</t>
    </r>
    <r>
      <rPr>
        <sz val="12"/>
        <rFont val="方正仿宋_GBK"/>
        <charset val="134"/>
      </rPr>
      <t>六十亩冷链建设：覆盖六十亩、马家庄、大村、九溪社区、中营、阳山庄</t>
    </r>
    <r>
      <rPr>
        <sz val="12"/>
        <rFont val="Times New Roman"/>
        <charset val="134"/>
      </rPr>
      <t>6</t>
    </r>
    <r>
      <rPr>
        <sz val="12"/>
        <rFont val="方正仿宋_GBK"/>
        <charset val="134"/>
      </rPr>
      <t>个村发展需求。其中：①以</t>
    </r>
    <r>
      <rPr>
        <sz val="12"/>
        <rFont val="Times New Roman"/>
        <charset val="134"/>
      </rPr>
      <t>5800</t>
    </r>
    <r>
      <rPr>
        <sz val="12"/>
        <rFont val="方正仿宋_GBK"/>
        <charset val="134"/>
      </rPr>
      <t>亩花卉、</t>
    </r>
    <r>
      <rPr>
        <sz val="12"/>
        <rFont val="Times New Roman"/>
        <charset val="134"/>
      </rPr>
      <t xml:space="preserve">2870 </t>
    </r>
    <r>
      <rPr>
        <sz val="12"/>
        <rFont val="方正仿宋_GBK"/>
        <charset val="134"/>
      </rPr>
      <t>亩草莓测算，建设容积</t>
    </r>
    <r>
      <rPr>
        <sz val="12"/>
        <rFont val="Times New Roman"/>
        <charset val="134"/>
      </rPr>
      <t>8400m3</t>
    </r>
    <r>
      <rPr>
        <sz val="12"/>
        <rFont val="方正仿宋_GBK"/>
        <charset val="134"/>
      </rPr>
      <t>冷链设施（约</t>
    </r>
    <r>
      <rPr>
        <sz val="12"/>
        <rFont val="Times New Roman"/>
        <charset val="134"/>
      </rPr>
      <t>300</t>
    </r>
    <r>
      <rPr>
        <sz val="12"/>
        <rFont val="方正仿宋_GBK"/>
        <charset val="134"/>
      </rPr>
      <t>元</t>
    </r>
    <r>
      <rPr>
        <sz val="12"/>
        <rFont val="Times New Roman"/>
        <charset val="134"/>
      </rPr>
      <t>/m3</t>
    </r>
    <r>
      <rPr>
        <sz val="12"/>
        <rFont val="方正仿宋_GBK"/>
        <charset val="134"/>
      </rPr>
      <t>）；②建设</t>
    </r>
    <r>
      <rPr>
        <sz val="12"/>
        <rFont val="Times New Roman"/>
        <charset val="134"/>
      </rPr>
      <t>200</t>
    </r>
    <r>
      <rPr>
        <sz val="12"/>
        <rFont val="方正仿宋_GBK"/>
        <charset val="134"/>
      </rPr>
      <t>㎡电商交易平台。</t>
    </r>
    <r>
      <rPr>
        <sz val="12"/>
        <rFont val="Times New Roman"/>
        <charset val="134"/>
      </rPr>
      <t xml:space="preserve">
2.</t>
    </r>
    <r>
      <rPr>
        <sz val="12"/>
        <rFont val="方正仿宋_GBK"/>
        <charset val="134"/>
      </rPr>
      <t>矣文仓储建设：覆盖鸡窝、喜乐庄、矣文</t>
    </r>
    <r>
      <rPr>
        <sz val="12"/>
        <rFont val="Times New Roman"/>
        <charset val="134"/>
      </rPr>
      <t xml:space="preserve"> 3</t>
    </r>
    <r>
      <rPr>
        <sz val="12"/>
        <rFont val="方正仿宋_GBK"/>
        <charset val="134"/>
      </rPr>
      <t>个村发展需求。其中：①建设容积</t>
    </r>
    <r>
      <rPr>
        <sz val="12"/>
        <rFont val="Times New Roman"/>
        <charset val="134"/>
      </rPr>
      <t>5850m3</t>
    </r>
    <r>
      <rPr>
        <sz val="12"/>
        <rFont val="方正仿宋_GBK"/>
        <charset val="134"/>
      </rPr>
      <t>；仓储设施（约</t>
    </r>
    <r>
      <rPr>
        <sz val="12"/>
        <rFont val="Times New Roman"/>
        <charset val="134"/>
      </rPr>
      <t>200</t>
    </r>
    <r>
      <rPr>
        <sz val="12"/>
        <rFont val="方正仿宋_GBK"/>
        <charset val="134"/>
      </rPr>
      <t>元</t>
    </r>
    <r>
      <rPr>
        <sz val="12"/>
        <rFont val="Times New Roman"/>
        <charset val="134"/>
      </rPr>
      <t>/m3</t>
    </r>
    <r>
      <rPr>
        <sz val="12"/>
        <rFont val="方正仿宋_GBK"/>
        <charset val="134"/>
      </rPr>
      <t>），用于</t>
    </r>
    <r>
      <rPr>
        <sz val="12"/>
        <rFont val="Times New Roman"/>
        <charset val="134"/>
      </rPr>
      <t>3</t>
    </r>
    <r>
      <rPr>
        <sz val="12"/>
        <rFont val="方正仿宋_GBK"/>
        <charset val="134"/>
      </rPr>
      <t>个村的花卉、农特产品储存；②建设</t>
    </r>
    <r>
      <rPr>
        <sz val="12"/>
        <rFont val="Times New Roman"/>
        <charset val="134"/>
      </rPr>
      <t>370</t>
    </r>
    <r>
      <rPr>
        <sz val="12"/>
        <rFont val="方正仿宋_GBK"/>
        <charset val="134"/>
      </rPr>
      <t>㎡电商交易平台，用于覆盖村的产品销售。</t>
    </r>
  </si>
  <si>
    <r>
      <rPr>
        <sz val="12"/>
        <rFont val="方正仿宋_GBK"/>
        <charset val="134"/>
      </rPr>
      <t>千万工程提升示范村、拟申报创建</t>
    </r>
    <r>
      <rPr>
        <sz val="12"/>
        <rFont val="Times New Roman"/>
        <charset val="134"/>
      </rPr>
      <t>5</t>
    </r>
    <r>
      <rPr>
        <sz val="12"/>
        <rFont val="方正仿宋_GBK"/>
        <charset val="134"/>
      </rPr>
      <t>星级美丽村庄</t>
    </r>
  </si>
  <si>
    <t>上营村</t>
  </si>
  <si>
    <t>雄关乡上营村特色蔬菜种植示范基地建设项目</t>
  </si>
  <si>
    <r>
      <rPr>
        <sz val="12"/>
        <rFont val="Times New Roman"/>
        <charset val="134"/>
      </rPr>
      <t>1</t>
    </r>
    <r>
      <rPr>
        <sz val="12"/>
        <rFont val="方正仿宋_GBK"/>
        <charset val="134"/>
      </rPr>
      <t>、新建种植大棚</t>
    </r>
    <r>
      <rPr>
        <sz val="12"/>
        <rFont val="Times New Roman"/>
        <charset val="134"/>
      </rPr>
      <t>8</t>
    </r>
    <r>
      <rPr>
        <sz val="12"/>
        <rFont val="方正仿宋_GBK"/>
        <charset val="134"/>
      </rPr>
      <t>亩；</t>
    </r>
    <r>
      <rPr>
        <sz val="12"/>
        <rFont val="Times New Roman"/>
        <charset val="134"/>
      </rPr>
      <t>2</t>
    </r>
    <r>
      <rPr>
        <sz val="12"/>
        <rFont val="方正仿宋_GBK"/>
        <charset val="134"/>
      </rPr>
      <t>、新建灌水池</t>
    </r>
    <r>
      <rPr>
        <sz val="12"/>
        <rFont val="Times New Roman"/>
        <charset val="134"/>
      </rPr>
      <t>150</t>
    </r>
    <r>
      <rPr>
        <sz val="12"/>
        <rFont val="方正仿宋_GBK"/>
        <charset val="134"/>
      </rPr>
      <t>㎡；</t>
    </r>
    <r>
      <rPr>
        <sz val="12"/>
        <rFont val="Times New Roman"/>
        <charset val="134"/>
      </rPr>
      <t>3</t>
    </r>
    <r>
      <rPr>
        <sz val="12"/>
        <rFont val="方正仿宋_GBK"/>
        <charset val="134"/>
      </rPr>
      <t>、土地平整</t>
    </r>
    <r>
      <rPr>
        <sz val="12"/>
        <rFont val="Times New Roman"/>
        <charset val="134"/>
      </rPr>
      <t>3544.71</t>
    </r>
    <r>
      <rPr>
        <sz val="12"/>
        <rFont val="方正仿宋_GBK"/>
        <charset val="134"/>
      </rPr>
      <t>㎡；</t>
    </r>
    <r>
      <rPr>
        <sz val="12"/>
        <rFont val="Times New Roman"/>
        <charset val="134"/>
      </rPr>
      <t>4</t>
    </r>
    <r>
      <rPr>
        <sz val="12"/>
        <rFont val="方正仿宋_GBK"/>
        <charset val="134"/>
      </rPr>
      <t>、修建机耕路</t>
    </r>
    <r>
      <rPr>
        <sz val="12"/>
        <rFont val="Times New Roman"/>
        <charset val="134"/>
      </rPr>
      <t>150m</t>
    </r>
    <r>
      <rPr>
        <sz val="12"/>
        <rFont val="方正仿宋_GBK"/>
        <charset val="134"/>
      </rPr>
      <t>；</t>
    </r>
    <r>
      <rPr>
        <sz val="12"/>
        <rFont val="Times New Roman"/>
        <charset val="134"/>
      </rPr>
      <t>5</t>
    </r>
    <r>
      <rPr>
        <sz val="12"/>
        <rFont val="方正仿宋_GBK"/>
        <charset val="134"/>
      </rPr>
      <t>、新建照明设施</t>
    </r>
    <r>
      <rPr>
        <sz val="12"/>
        <rFont val="Times New Roman"/>
        <charset val="134"/>
      </rPr>
      <t>10</t>
    </r>
    <r>
      <rPr>
        <sz val="12"/>
        <rFont val="方正仿宋_GBK"/>
        <charset val="134"/>
      </rPr>
      <t>盏；</t>
    </r>
    <r>
      <rPr>
        <sz val="12"/>
        <rFont val="Times New Roman"/>
        <charset val="134"/>
      </rPr>
      <t>6</t>
    </r>
    <r>
      <rPr>
        <sz val="12"/>
        <rFont val="方正仿宋_GBK"/>
        <charset val="134"/>
      </rPr>
      <t>、新建水电配套设施。</t>
    </r>
  </si>
  <si>
    <r>
      <rPr>
        <sz val="12"/>
        <rFont val="方正仿宋_GBK"/>
        <charset val="134"/>
      </rPr>
      <t>发展新型农村集体经济任务衔接资金</t>
    </r>
    <r>
      <rPr>
        <sz val="12"/>
        <rFont val="Times New Roman"/>
        <charset val="134"/>
      </rPr>
      <t>70</t>
    </r>
    <r>
      <rPr>
        <sz val="12"/>
        <rFont val="方正仿宋_GBK"/>
        <charset val="134"/>
      </rPr>
      <t>万元，另安排中央衔接资金</t>
    </r>
    <r>
      <rPr>
        <sz val="12"/>
        <rFont val="Times New Roman"/>
        <charset val="134"/>
      </rPr>
      <t>20</t>
    </r>
    <r>
      <rPr>
        <sz val="12"/>
        <rFont val="方正仿宋_GBK"/>
        <charset val="134"/>
      </rPr>
      <t>万元</t>
    </r>
  </si>
  <si>
    <r>
      <rPr>
        <sz val="12"/>
        <rFont val="方正仿宋_GBK"/>
        <charset val="134"/>
      </rPr>
      <t>依托大风车景观打造乡村旅游目的地，</t>
    </r>
    <r>
      <rPr>
        <sz val="12"/>
        <rFont val="Times New Roman"/>
        <charset val="134"/>
      </rPr>
      <t>1</t>
    </r>
    <r>
      <rPr>
        <sz val="12"/>
        <rFont val="方正仿宋_GBK"/>
        <charset val="134"/>
      </rPr>
      <t>、修建户外科普基地</t>
    </r>
    <r>
      <rPr>
        <sz val="12"/>
        <rFont val="Times New Roman"/>
        <charset val="134"/>
      </rPr>
      <t>2000</t>
    </r>
    <r>
      <rPr>
        <sz val="12"/>
        <rFont val="方正仿宋_GBK"/>
        <charset val="134"/>
      </rPr>
      <t>㎡；</t>
    </r>
    <r>
      <rPr>
        <sz val="12"/>
        <rFont val="Times New Roman"/>
        <charset val="134"/>
      </rPr>
      <t>2</t>
    </r>
    <r>
      <rPr>
        <sz val="12"/>
        <rFont val="方正仿宋_GBK"/>
        <charset val="134"/>
      </rPr>
      <t>、新建林下种养殖基地</t>
    </r>
    <r>
      <rPr>
        <sz val="12"/>
        <rFont val="Times New Roman"/>
        <charset val="134"/>
      </rPr>
      <t>2</t>
    </r>
    <r>
      <rPr>
        <sz val="12"/>
        <rFont val="方正仿宋_GBK"/>
        <charset val="134"/>
      </rPr>
      <t>块</t>
    </r>
    <r>
      <rPr>
        <sz val="12"/>
        <rFont val="Times New Roman"/>
        <charset val="134"/>
      </rPr>
      <t>3500</t>
    </r>
    <r>
      <rPr>
        <sz val="12"/>
        <rFont val="方正仿宋_GBK"/>
        <charset val="134"/>
      </rPr>
      <t>㎡；</t>
    </r>
    <r>
      <rPr>
        <sz val="12"/>
        <rFont val="Times New Roman"/>
        <charset val="134"/>
      </rPr>
      <t>3</t>
    </r>
    <r>
      <rPr>
        <sz val="12"/>
        <rFont val="方正仿宋_GBK"/>
        <charset val="134"/>
      </rPr>
      <t>、修建登山道路</t>
    </r>
    <r>
      <rPr>
        <sz val="12"/>
        <rFont val="Times New Roman"/>
        <charset val="134"/>
      </rPr>
      <t>1000m</t>
    </r>
    <r>
      <rPr>
        <sz val="12"/>
        <rFont val="方正仿宋_GBK"/>
        <charset val="134"/>
      </rPr>
      <t>；</t>
    </r>
    <r>
      <rPr>
        <sz val="12"/>
        <rFont val="Times New Roman"/>
        <charset val="134"/>
      </rPr>
      <t>4</t>
    </r>
    <r>
      <rPr>
        <sz val="12"/>
        <rFont val="方正仿宋_GBK"/>
        <charset val="134"/>
      </rPr>
      <t>、修建其他设施</t>
    </r>
    <r>
      <rPr>
        <sz val="12"/>
        <rFont val="Times New Roman"/>
        <charset val="134"/>
      </rPr>
      <t>300m</t>
    </r>
    <r>
      <rPr>
        <sz val="12"/>
        <rFont val="方正仿宋_GBK"/>
        <charset val="134"/>
      </rPr>
      <t>；</t>
    </r>
    <r>
      <rPr>
        <sz val="12"/>
        <rFont val="Times New Roman"/>
        <charset val="134"/>
      </rPr>
      <t>5</t>
    </r>
    <r>
      <rPr>
        <sz val="12"/>
        <rFont val="方正仿宋_GBK"/>
        <charset val="134"/>
      </rPr>
      <t>、新建种养殖基地看管房</t>
    </r>
    <r>
      <rPr>
        <sz val="12"/>
        <rFont val="Times New Roman"/>
        <charset val="134"/>
      </rPr>
      <t>2</t>
    </r>
    <r>
      <rPr>
        <sz val="12"/>
        <rFont val="方正仿宋_GBK"/>
        <charset val="134"/>
      </rPr>
      <t>间，每间</t>
    </r>
    <r>
      <rPr>
        <sz val="12"/>
        <rFont val="Times New Roman"/>
        <charset val="134"/>
      </rPr>
      <t>250</t>
    </r>
    <r>
      <rPr>
        <sz val="12"/>
        <rFont val="方正仿宋_GBK"/>
        <charset val="134"/>
      </rPr>
      <t>㎡。</t>
    </r>
  </si>
  <si>
    <r>
      <rPr>
        <sz val="12"/>
        <rFont val="Times New Roman"/>
        <charset val="134"/>
      </rPr>
      <t>2023</t>
    </r>
    <r>
      <rPr>
        <sz val="12"/>
        <rFont val="方正仿宋_GBK"/>
        <charset val="134"/>
      </rPr>
      <t>年评定为三星级美丽村庄。千万工程提升示范村、拟申报创建</t>
    </r>
    <r>
      <rPr>
        <sz val="12"/>
        <rFont val="Times New Roman"/>
        <charset val="134"/>
      </rPr>
      <t>5</t>
    </r>
    <r>
      <rPr>
        <sz val="12"/>
        <rFont val="方正仿宋_GBK"/>
        <charset val="134"/>
      </rPr>
      <t>星级美丽村庄。</t>
    </r>
  </si>
  <si>
    <t>玉溪市江川区雄关白石岩村小田小组民族村寨旅游提升建设项目</t>
  </si>
  <si>
    <r>
      <rPr>
        <sz val="12"/>
        <rFont val="方正仿宋_GBK"/>
        <charset val="134"/>
      </rPr>
      <t>乡村旅游游客服务接待中心建设，在现有村史馆</t>
    </r>
    <r>
      <rPr>
        <sz val="12"/>
        <rFont val="Times New Roman"/>
        <charset val="134"/>
      </rPr>
      <t>224</t>
    </r>
    <r>
      <rPr>
        <sz val="12"/>
        <rFont val="方正仿宋_GBK"/>
        <charset val="134"/>
      </rPr>
      <t>㎡增设食堂、旅客休息大厅、农产品展销台、服务台等功能设施。</t>
    </r>
  </si>
  <si>
    <t>窑房</t>
  </si>
  <si>
    <r>
      <rPr>
        <sz val="12"/>
        <rFont val="方正仿宋_GBK"/>
        <charset val="134"/>
      </rPr>
      <t>扩建梅干菜加工厂，</t>
    </r>
    <r>
      <rPr>
        <sz val="12"/>
        <rFont val="Times New Roman"/>
        <charset val="134"/>
      </rPr>
      <t>1</t>
    </r>
    <r>
      <rPr>
        <sz val="12"/>
        <rFont val="方正仿宋_GBK"/>
        <charset val="134"/>
      </rPr>
      <t>、场地平整</t>
    </r>
    <r>
      <rPr>
        <sz val="12"/>
        <rFont val="Times New Roman"/>
        <charset val="134"/>
      </rPr>
      <t>2000</t>
    </r>
    <r>
      <rPr>
        <sz val="12"/>
        <rFont val="方正仿宋_GBK"/>
        <charset val="134"/>
      </rPr>
      <t>㎡；</t>
    </r>
    <r>
      <rPr>
        <sz val="12"/>
        <rFont val="Times New Roman"/>
        <charset val="134"/>
      </rPr>
      <t>2</t>
    </r>
    <r>
      <rPr>
        <sz val="12"/>
        <rFont val="方正仿宋_GBK"/>
        <charset val="134"/>
      </rPr>
      <t>、采购烘干设备</t>
    </r>
    <r>
      <rPr>
        <sz val="12"/>
        <rFont val="Times New Roman"/>
        <charset val="134"/>
      </rPr>
      <t>1</t>
    </r>
    <r>
      <rPr>
        <sz val="12"/>
        <rFont val="方正仿宋_GBK"/>
        <charset val="134"/>
      </rPr>
      <t>台；</t>
    </r>
    <r>
      <rPr>
        <sz val="12"/>
        <rFont val="Times New Roman"/>
        <charset val="134"/>
      </rPr>
      <t>3</t>
    </r>
    <r>
      <rPr>
        <sz val="12"/>
        <rFont val="方正仿宋_GBK"/>
        <charset val="134"/>
      </rPr>
      <t>、产区围墙长</t>
    </r>
    <r>
      <rPr>
        <sz val="12"/>
        <rFont val="Times New Roman"/>
        <charset val="134"/>
      </rPr>
      <t>400</t>
    </r>
    <r>
      <rPr>
        <sz val="12"/>
        <rFont val="方正仿宋_GBK"/>
        <charset val="134"/>
      </rPr>
      <t>米高</t>
    </r>
    <r>
      <rPr>
        <sz val="12"/>
        <rFont val="Times New Roman"/>
        <charset val="134"/>
      </rPr>
      <t>3m</t>
    </r>
    <r>
      <rPr>
        <sz val="12"/>
        <rFont val="方正仿宋_GBK"/>
        <charset val="134"/>
      </rPr>
      <t>；</t>
    </r>
    <r>
      <rPr>
        <sz val="12"/>
        <rFont val="Times New Roman"/>
        <charset val="134"/>
      </rPr>
      <t>4</t>
    </r>
    <r>
      <rPr>
        <sz val="12"/>
        <rFont val="方正仿宋_GBK"/>
        <charset val="134"/>
      </rPr>
      <t>、新建梅干菜发酵厂房</t>
    </r>
    <r>
      <rPr>
        <sz val="12"/>
        <rFont val="Times New Roman"/>
        <charset val="134"/>
      </rPr>
      <t>1400</t>
    </r>
    <r>
      <rPr>
        <sz val="12"/>
        <rFont val="方正仿宋_GBK"/>
        <charset val="134"/>
      </rPr>
      <t>㎡；</t>
    </r>
    <r>
      <rPr>
        <sz val="12"/>
        <rFont val="Times New Roman"/>
        <charset val="134"/>
      </rPr>
      <t>5</t>
    </r>
    <r>
      <rPr>
        <sz val="12"/>
        <rFont val="方正仿宋_GBK"/>
        <charset val="134"/>
      </rPr>
      <t>、新建过磅秤及配套过磅房一个；</t>
    </r>
    <r>
      <rPr>
        <sz val="12"/>
        <rFont val="Times New Roman"/>
        <charset val="134"/>
      </rPr>
      <t>6</t>
    </r>
    <r>
      <rPr>
        <sz val="12"/>
        <rFont val="方正仿宋_GBK"/>
        <charset val="134"/>
      </rPr>
      <t>、新建泡菜池</t>
    </r>
    <r>
      <rPr>
        <sz val="12"/>
        <rFont val="Times New Roman"/>
        <charset val="134"/>
      </rPr>
      <t>10</t>
    </r>
    <r>
      <rPr>
        <sz val="12"/>
        <rFont val="方正仿宋_GBK"/>
        <charset val="134"/>
      </rPr>
      <t>个。</t>
    </r>
  </si>
  <si>
    <t>扶持经营主体，提升产业基础设施</t>
  </si>
  <si>
    <t>杨景月</t>
  </si>
  <si>
    <t>早谷田村</t>
  </si>
  <si>
    <t>少数民族特色村寨建设</t>
  </si>
  <si>
    <t>玉溪市江川区安化彝族乡早谷田村委会烂泥箐小组少数民族特色村建设项目</t>
  </si>
  <si>
    <r>
      <rPr>
        <sz val="12"/>
        <rFont val="Times New Roman"/>
        <charset val="134"/>
      </rPr>
      <t>1.</t>
    </r>
    <r>
      <rPr>
        <sz val="12"/>
        <rFont val="方正仿宋_GBK"/>
        <charset val="134"/>
      </rPr>
      <t>废弃烤房改造</t>
    </r>
    <r>
      <rPr>
        <sz val="12"/>
        <rFont val="Times New Roman"/>
        <charset val="134"/>
      </rPr>
      <t>1#</t>
    </r>
    <r>
      <rPr>
        <sz val="12"/>
        <rFont val="方正仿宋_GBK"/>
        <charset val="134"/>
      </rPr>
      <t>游客接待中心所面积</t>
    </r>
    <r>
      <rPr>
        <sz val="12"/>
        <rFont val="Times New Roman"/>
        <charset val="134"/>
      </rPr>
      <t>37.30</t>
    </r>
    <r>
      <rPr>
        <sz val="12"/>
        <rFont val="方正仿宋_GBK"/>
        <charset val="134"/>
      </rPr>
      <t>㎡，改造</t>
    </r>
    <r>
      <rPr>
        <sz val="12"/>
        <rFont val="Times New Roman"/>
        <charset val="134"/>
      </rPr>
      <t>1#</t>
    </r>
    <r>
      <rPr>
        <sz val="12"/>
        <rFont val="方正仿宋_GBK"/>
        <charset val="134"/>
      </rPr>
      <t>游客接待中心</t>
    </r>
    <r>
      <rPr>
        <sz val="12"/>
        <rFont val="Times New Roman"/>
        <charset val="134"/>
      </rPr>
      <t>30.70</t>
    </r>
    <r>
      <rPr>
        <sz val="12"/>
        <rFont val="方正仿宋_GBK"/>
        <charset val="134"/>
      </rPr>
      <t>㎡；破旧建筑拆除</t>
    </r>
    <r>
      <rPr>
        <sz val="12"/>
        <rFont val="Times New Roman"/>
        <charset val="134"/>
      </rPr>
      <t>400</t>
    </r>
    <r>
      <rPr>
        <sz val="12"/>
        <rFont val="方正仿宋_GBK"/>
        <charset val="134"/>
      </rPr>
      <t>㎡；</t>
    </r>
    <r>
      <rPr>
        <sz val="12"/>
        <rFont val="Times New Roman"/>
        <charset val="134"/>
      </rPr>
      <t>2.</t>
    </r>
    <r>
      <rPr>
        <sz val="12"/>
        <rFont val="方正仿宋_GBK"/>
        <charset val="134"/>
      </rPr>
      <t>红砂石板铺装总面积</t>
    </r>
    <r>
      <rPr>
        <sz val="12"/>
        <rFont val="Times New Roman"/>
        <charset val="134"/>
      </rPr>
      <t>473.70</t>
    </r>
    <r>
      <rPr>
        <sz val="12"/>
        <rFont val="方正仿宋_GBK"/>
        <charset val="134"/>
      </rPr>
      <t>㎡；红砂石游路铺装</t>
    </r>
    <r>
      <rPr>
        <sz val="12"/>
        <rFont val="Times New Roman"/>
        <charset val="134"/>
      </rPr>
      <t>940.50</t>
    </r>
    <r>
      <rPr>
        <sz val="12"/>
        <rFont val="方正仿宋_GBK"/>
        <charset val="134"/>
      </rPr>
      <t>㎡。</t>
    </r>
    <r>
      <rPr>
        <sz val="12"/>
        <rFont val="Times New Roman"/>
        <charset val="134"/>
      </rPr>
      <t xml:space="preserve">3. </t>
    </r>
    <r>
      <rPr>
        <sz val="12"/>
        <rFont val="方正仿宋_GBK"/>
        <charset val="134"/>
      </rPr>
      <t>红砖铺设台阶</t>
    </r>
    <r>
      <rPr>
        <sz val="12"/>
        <rFont val="Times New Roman"/>
        <charset val="134"/>
      </rPr>
      <t>64.90</t>
    </r>
    <r>
      <rPr>
        <sz val="12"/>
        <rFont val="方正仿宋_GBK"/>
        <charset val="134"/>
      </rPr>
      <t>㎡；砌筑毛石挡墙</t>
    </r>
    <r>
      <rPr>
        <sz val="12"/>
        <rFont val="Times New Roman"/>
        <charset val="134"/>
      </rPr>
      <t>422.17m3</t>
    </r>
    <r>
      <rPr>
        <sz val="12"/>
        <rFont val="方正仿宋_GBK"/>
        <charset val="134"/>
      </rPr>
      <t>；不锈钢防护栏杆</t>
    </r>
    <r>
      <rPr>
        <sz val="12"/>
        <rFont val="Times New Roman"/>
        <charset val="134"/>
      </rPr>
      <t>112.5m</t>
    </r>
    <r>
      <rPr>
        <sz val="12"/>
        <rFont val="方正仿宋_GBK"/>
        <charset val="134"/>
      </rPr>
      <t>。</t>
    </r>
  </si>
  <si>
    <t>区交通运输局</t>
  </si>
  <si>
    <t>李汝林</t>
  </si>
  <si>
    <t>石岩哨</t>
  </si>
  <si>
    <t>宁海街道石岩哨阳光玫瑰基地道路建设项目</t>
  </si>
  <si>
    <r>
      <rPr>
        <sz val="12"/>
        <rFont val="Times New Roman"/>
        <charset val="134"/>
      </rPr>
      <t>1</t>
    </r>
    <r>
      <rPr>
        <sz val="12"/>
        <rFont val="方正仿宋_GBK"/>
        <charset val="134"/>
      </rPr>
      <t>、路基填挖土石方</t>
    </r>
    <r>
      <rPr>
        <sz val="12"/>
        <rFont val="Times New Roman"/>
        <charset val="134"/>
      </rPr>
      <t>12000m</t>
    </r>
    <r>
      <rPr>
        <vertAlign val="superscript"/>
        <sz val="12"/>
        <rFont val="Times New Roman"/>
        <charset val="134"/>
      </rPr>
      <t>3</t>
    </r>
    <r>
      <rPr>
        <sz val="12"/>
        <rFont val="方正仿宋_GBK"/>
        <charset val="134"/>
      </rPr>
      <t>；</t>
    </r>
    <r>
      <rPr>
        <sz val="12"/>
        <rFont val="Times New Roman"/>
        <charset val="134"/>
      </rPr>
      <t>2</t>
    </r>
    <r>
      <rPr>
        <sz val="12"/>
        <rFont val="方正仿宋_GBK"/>
        <charset val="134"/>
      </rPr>
      <t>、挡土墙支砌长</t>
    </r>
    <r>
      <rPr>
        <sz val="12"/>
        <rFont val="Times New Roman"/>
        <charset val="134"/>
      </rPr>
      <t>130m</t>
    </r>
    <r>
      <rPr>
        <sz val="12"/>
        <rFont val="方正仿宋_GBK"/>
        <charset val="134"/>
      </rPr>
      <t>，</t>
    </r>
    <r>
      <rPr>
        <sz val="12"/>
        <rFont val="Times New Roman"/>
        <charset val="134"/>
      </rPr>
      <t>530m</t>
    </r>
    <r>
      <rPr>
        <vertAlign val="superscript"/>
        <sz val="12"/>
        <rFont val="Times New Roman"/>
        <charset val="134"/>
      </rPr>
      <t>3</t>
    </r>
    <r>
      <rPr>
        <sz val="12"/>
        <rFont val="方正仿宋_GBK"/>
        <charset val="134"/>
      </rPr>
      <t>；</t>
    </r>
    <r>
      <rPr>
        <sz val="12"/>
        <rFont val="Times New Roman"/>
        <charset val="134"/>
      </rPr>
      <t>3</t>
    </r>
    <r>
      <rPr>
        <sz val="12"/>
        <rFont val="方正仿宋_GBK"/>
        <charset val="134"/>
      </rPr>
      <t>、水沟长</t>
    </r>
    <r>
      <rPr>
        <sz val="12"/>
        <rFont val="Times New Roman"/>
        <charset val="134"/>
      </rPr>
      <t>1700m</t>
    </r>
    <r>
      <rPr>
        <sz val="12"/>
        <rFont val="方正仿宋_GBK"/>
        <charset val="134"/>
      </rPr>
      <t>，</t>
    </r>
    <r>
      <rPr>
        <sz val="12"/>
        <rFont val="Times New Roman"/>
        <charset val="134"/>
      </rPr>
      <t>700m</t>
    </r>
    <r>
      <rPr>
        <vertAlign val="superscript"/>
        <sz val="12"/>
        <rFont val="Times New Roman"/>
        <charset val="134"/>
      </rPr>
      <t>3</t>
    </r>
    <r>
      <rPr>
        <sz val="12"/>
        <rFont val="方正仿宋_GBK"/>
        <charset val="134"/>
      </rPr>
      <t>；</t>
    </r>
    <r>
      <rPr>
        <sz val="12"/>
        <rFont val="Times New Roman"/>
        <charset val="134"/>
      </rPr>
      <t>4</t>
    </r>
    <r>
      <rPr>
        <sz val="12"/>
        <rFont val="方正仿宋_GBK"/>
        <charset val="134"/>
      </rPr>
      <t>、埋设涵洞</t>
    </r>
    <r>
      <rPr>
        <sz val="12"/>
        <rFont val="Times New Roman"/>
        <charset val="134"/>
      </rPr>
      <t>3</t>
    </r>
    <r>
      <rPr>
        <sz val="12"/>
        <rFont val="方正仿宋_GBK"/>
        <charset val="134"/>
      </rPr>
      <t>个共</t>
    </r>
    <r>
      <rPr>
        <sz val="12"/>
        <rFont val="Times New Roman"/>
        <charset val="134"/>
      </rPr>
      <t>30m</t>
    </r>
    <r>
      <rPr>
        <sz val="12"/>
        <rFont val="方正仿宋_GBK"/>
        <charset val="134"/>
      </rPr>
      <t>；</t>
    </r>
    <r>
      <rPr>
        <sz val="12"/>
        <rFont val="Times New Roman"/>
        <charset val="134"/>
      </rPr>
      <t>5</t>
    </r>
    <r>
      <rPr>
        <sz val="12"/>
        <rFont val="方正仿宋_GBK"/>
        <charset val="134"/>
      </rPr>
      <t>、硬化道路长</t>
    </r>
    <r>
      <rPr>
        <sz val="12"/>
        <rFont val="Times New Roman"/>
        <charset val="134"/>
      </rPr>
      <t>2000m</t>
    </r>
    <r>
      <rPr>
        <sz val="12"/>
        <rFont val="方正仿宋_GBK"/>
        <charset val="134"/>
      </rPr>
      <t>，</t>
    </r>
    <r>
      <rPr>
        <sz val="12"/>
        <rFont val="Times New Roman"/>
        <charset val="134"/>
      </rPr>
      <t>9000m</t>
    </r>
    <r>
      <rPr>
        <vertAlign val="superscript"/>
        <sz val="12"/>
        <rFont val="Times New Roman"/>
        <charset val="134"/>
      </rPr>
      <t>2</t>
    </r>
    <r>
      <rPr>
        <sz val="12"/>
        <rFont val="方正仿宋_GBK"/>
        <charset val="134"/>
      </rPr>
      <t>。</t>
    </r>
  </si>
  <si>
    <r>
      <rPr>
        <sz val="12"/>
        <rFont val="方正仿宋_GBK"/>
        <charset val="134"/>
      </rPr>
      <t>对跨省外出务工且稳定就业</t>
    </r>
    <r>
      <rPr>
        <sz val="12"/>
        <rFont val="Times New Roman"/>
        <charset val="134"/>
      </rPr>
      <t>3</t>
    </r>
    <r>
      <rPr>
        <sz val="12"/>
        <rFont val="方正仿宋_GBK"/>
        <charset val="134"/>
      </rPr>
      <t>个月以上的脱贫人口及三类监测对象，按照跨省务工每人</t>
    </r>
    <r>
      <rPr>
        <sz val="12"/>
        <rFont val="Times New Roman"/>
        <charset val="134"/>
      </rPr>
      <t>1000</t>
    </r>
    <r>
      <rPr>
        <sz val="12"/>
        <rFont val="方正仿宋_GBK"/>
        <charset val="134"/>
      </rPr>
      <t>元的标准给予一次性外出务工交通补助（每年享受</t>
    </r>
    <r>
      <rPr>
        <sz val="12"/>
        <rFont val="Times New Roman"/>
        <charset val="134"/>
      </rPr>
      <t>1</t>
    </r>
    <r>
      <rPr>
        <sz val="12"/>
        <rFont val="方正仿宋_GBK"/>
        <charset val="134"/>
      </rPr>
      <t>次）。</t>
    </r>
  </si>
  <si>
    <r>
      <rPr>
        <sz val="12"/>
        <rFont val="方正仿宋_GBK"/>
        <charset val="134"/>
      </rPr>
      <t>对脱贫及监测对象小额贷款给予财政贴息。全年计划贴息</t>
    </r>
    <r>
      <rPr>
        <sz val="12"/>
        <rFont val="Times New Roman"/>
        <charset val="134"/>
      </rPr>
      <t>600</t>
    </r>
    <r>
      <rPr>
        <sz val="12"/>
        <rFont val="方正仿宋_GBK"/>
        <charset val="134"/>
      </rPr>
      <t>户，帮助脱贫户和监测户获得产业发展资金</t>
    </r>
    <r>
      <rPr>
        <sz val="12"/>
        <rFont val="Times New Roman"/>
        <charset val="134"/>
      </rPr>
      <t>3000</t>
    </r>
    <r>
      <rPr>
        <sz val="12"/>
        <rFont val="方正仿宋_GBK"/>
        <charset val="134"/>
      </rPr>
      <t>万元以上。</t>
    </r>
  </si>
  <si>
    <r>
      <rPr>
        <sz val="12"/>
        <rFont val="方正仿宋_GBK"/>
        <charset val="134"/>
      </rPr>
      <t>综合考虑各乡镇（街道）脱贫人口（含监测对象）数量、就业帮扶需求以及公共利益需要，开展乡村公益性岗位开发。对符合岗位要求、有意愿的脱贫人口，通过财政衔接资金开发乡村公益性岗位进行安置，每人每月补贴</t>
    </r>
    <r>
      <rPr>
        <sz val="12"/>
        <rFont val="Times New Roman"/>
        <charset val="134"/>
      </rPr>
      <t>800</t>
    </r>
    <r>
      <rPr>
        <sz val="12"/>
        <rFont val="方正仿宋_GBK"/>
        <charset val="134"/>
      </rPr>
      <t>元。切实发挥乡村公益性岗位兜底作用。</t>
    </r>
  </si>
  <si>
    <r>
      <rPr>
        <sz val="12"/>
        <rFont val="方正仿宋_GBK"/>
        <charset val="134"/>
      </rPr>
      <t>按照每学期不低于</t>
    </r>
    <r>
      <rPr>
        <sz val="12"/>
        <rFont val="Times New Roman"/>
        <charset val="134"/>
      </rPr>
      <t>1500</t>
    </r>
    <r>
      <rPr>
        <sz val="12"/>
        <rFont val="方正仿宋_GBK"/>
        <charset val="134"/>
      </rPr>
      <t>元的标准，补助脱贫及监测对象家庭职业教育在读学生</t>
    </r>
    <r>
      <rPr>
        <sz val="12"/>
        <rFont val="Times New Roman"/>
        <charset val="134"/>
      </rPr>
      <t>480</t>
    </r>
    <r>
      <rPr>
        <sz val="12"/>
        <rFont val="方正仿宋_GBK"/>
        <charset val="134"/>
      </rPr>
      <t>人次。</t>
    </r>
  </si>
  <si>
    <r>
      <rPr>
        <sz val="12"/>
        <rFont val="方正仿宋_GBK"/>
        <charset val="134"/>
      </rPr>
      <t>按照中央</t>
    </r>
    <r>
      <rPr>
        <sz val="12"/>
        <rFont val="Times New Roman"/>
        <charset val="134"/>
      </rPr>
      <t>1%</t>
    </r>
    <r>
      <rPr>
        <sz val="12"/>
        <rFont val="方正仿宋_GBK"/>
        <charset val="134"/>
      </rPr>
      <t>，省级</t>
    </r>
    <r>
      <rPr>
        <sz val="12"/>
        <rFont val="Times New Roman"/>
        <charset val="134"/>
      </rPr>
      <t>3%</t>
    </r>
    <r>
      <rPr>
        <sz val="12"/>
        <rFont val="方正仿宋_GBK"/>
        <charset val="134"/>
      </rPr>
      <t>的比例从到位资金中提取管理费，主要用于项目前期方案设计、项目造价、评审、项目招投标、项目监理、验收等工作。</t>
    </r>
  </si>
  <si>
    <r>
      <rPr>
        <sz val="12"/>
        <rFont val="方正仿宋_GBK"/>
        <charset val="134"/>
      </rPr>
      <t>少数民族发展资金</t>
    </r>
    <r>
      <rPr>
        <sz val="12"/>
        <rFont val="Times New Roman"/>
        <charset val="134"/>
      </rPr>
      <t>3.1</t>
    </r>
    <r>
      <rPr>
        <sz val="12"/>
        <rFont val="方正仿宋_GBK"/>
        <charset val="134"/>
      </rPr>
      <t>万元，巩固振兴任务资金</t>
    </r>
    <r>
      <rPr>
        <sz val="12"/>
        <rFont val="Times New Roman"/>
        <charset val="134"/>
      </rPr>
      <t>15.34</t>
    </r>
    <r>
      <rPr>
        <sz val="12"/>
        <rFont val="方正仿宋_GBK"/>
        <charset val="134"/>
      </rPr>
      <t>万元。</t>
    </r>
  </si>
  <si>
    <t>订单合同</t>
  </si>
  <si>
    <t>产业项目</t>
  </si>
  <si>
    <t>新建</t>
  </si>
  <si>
    <t>股份合作</t>
  </si>
  <si>
    <t>村公共服务</t>
  </si>
  <si>
    <t>续建</t>
  </si>
  <si>
    <t>流转聘用</t>
  </si>
  <si>
    <t>村基础设施</t>
  </si>
  <si>
    <t>改扩建</t>
  </si>
  <si>
    <t>是</t>
  </si>
  <si>
    <t>产业化联合体</t>
  </si>
  <si>
    <t>否</t>
  </si>
  <si>
    <t>服务协作</t>
  </si>
  <si>
    <t>农村闲置宅基地（闲置农房）盘活利用</t>
  </si>
  <si>
    <t>金融帮扶</t>
  </si>
  <si>
    <t>农户（村集体）直接入股经营</t>
  </si>
  <si>
    <t>担保型联结</t>
  </si>
  <si>
    <t>生活条件改善</t>
  </si>
  <si>
    <t>“市场式”联结</t>
  </si>
  <si>
    <t>危房改造</t>
  </si>
  <si>
    <t>“托管式”联结</t>
  </si>
  <si>
    <t>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</si>
</sst>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s>
  <fonts count="57">
    <font>
      <sz val="12"/>
      <name val="宋体"/>
      <charset val="134"/>
    </font>
    <font>
      <sz val="10.5"/>
      <color rgb="FF666666"/>
      <name val="宋体"/>
      <charset val="134"/>
    </font>
    <font>
      <sz val="11"/>
      <color indexed="8"/>
      <name val="宋体"/>
      <charset val="134"/>
      <scheme val="minor"/>
    </font>
    <font>
      <sz val="14"/>
      <name val="Times New Roman"/>
      <charset val="134"/>
    </font>
    <font>
      <sz val="11"/>
      <name val="Times New Roman"/>
      <charset val="134"/>
    </font>
    <font>
      <sz val="14"/>
      <name val="仿宋"/>
      <charset val="134"/>
    </font>
    <font>
      <b/>
      <sz val="22"/>
      <name val="仿宋"/>
      <charset val="134"/>
    </font>
    <font>
      <b/>
      <sz val="22"/>
      <name val="Times New Roman"/>
      <charset val="134"/>
    </font>
    <font>
      <sz val="12"/>
      <name val="方正小标宋_GBK"/>
      <charset val="134"/>
    </font>
    <font>
      <sz val="12"/>
      <name val="Times New Roman"/>
      <charset val="134"/>
    </font>
    <font>
      <b/>
      <sz val="12"/>
      <name val="方正仿宋_GBK"/>
      <charset val="134"/>
    </font>
    <font>
      <b/>
      <sz val="12"/>
      <name val="Times New Roman"/>
      <charset val="134"/>
    </font>
    <font>
      <sz val="12"/>
      <name val="方正仿宋_GBK"/>
      <charset val="134"/>
    </font>
    <font>
      <sz val="22"/>
      <name val="Times New Roman"/>
      <charset val="134"/>
    </font>
    <font>
      <sz val="14"/>
      <name val="方正仿宋_GBK"/>
      <charset val="134"/>
    </font>
    <font>
      <sz val="22"/>
      <name val="仿宋"/>
      <charset val="134"/>
    </font>
    <font>
      <sz val="14"/>
      <color theme="1"/>
      <name val="Times New Roman"/>
      <charset val="134"/>
    </font>
    <font>
      <b/>
      <sz val="14"/>
      <color theme="1"/>
      <name val="Times New Roman"/>
      <charset val="134"/>
    </font>
    <font>
      <sz val="22"/>
      <color theme="1"/>
      <name val="仿宋_GB2312"/>
      <charset val="134"/>
    </font>
    <font>
      <sz val="22"/>
      <color theme="1"/>
      <name val="Times New Roman"/>
      <charset val="134"/>
    </font>
    <font>
      <sz val="12"/>
      <color theme="1"/>
      <name val="Times New Roman"/>
      <charset val="134"/>
    </font>
    <font>
      <sz val="9"/>
      <name val="Times New Roman"/>
      <charset val="134"/>
    </font>
    <font>
      <sz val="12"/>
      <name val="仿宋"/>
      <charset val="134"/>
    </font>
    <font>
      <sz val="12"/>
      <name val="Times New Roman"/>
      <charset val="0"/>
    </font>
    <font>
      <sz val="11"/>
      <name val="方正小标宋_GBK"/>
      <charset val="134"/>
    </font>
    <font>
      <sz val="11"/>
      <name val="宋体"/>
      <charset val="134"/>
    </font>
    <font>
      <sz val="12"/>
      <name val="方正仿宋_GBK"/>
      <charset val="0"/>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vertAlign val="superscript"/>
      <sz val="14"/>
      <name val="Times New Roman"/>
      <charset val="134"/>
    </font>
    <font>
      <sz val="14"/>
      <color theme="1"/>
      <name val="仿宋_GB2312"/>
      <charset val="134"/>
    </font>
    <font>
      <b/>
      <sz val="26"/>
      <name val="仿宋"/>
      <charset val="134"/>
    </font>
    <font>
      <sz val="12"/>
      <color theme="1"/>
      <name val="方正小标宋_GBK"/>
      <charset val="134"/>
    </font>
    <font>
      <sz val="22"/>
      <color theme="1"/>
      <name val="宋体"/>
      <charset val="134"/>
    </font>
    <font>
      <vertAlign val="superscript"/>
      <sz val="12"/>
      <name val="Times New Roman"/>
      <charset val="134"/>
    </font>
    <font>
      <sz val="12"/>
      <color rgb="FFFF0000"/>
      <name val="宋体"/>
      <charset val="134"/>
    </font>
    <font>
      <sz val="14"/>
      <color rgb="FFFF0000"/>
      <name val="方正仿宋_GBK"/>
      <charset val="134"/>
    </font>
  </fonts>
  <fills count="3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4" borderId="1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6" fillId="0" borderId="0" applyNumberFormat="0" applyFill="0" applyBorder="0" applyAlignment="0" applyProtection="0">
      <alignment vertical="center"/>
    </xf>
    <xf numFmtId="0" fontId="37" fillId="5" borderId="13" applyNumberFormat="0" applyAlignment="0" applyProtection="0">
      <alignment vertical="center"/>
    </xf>
    <xf numFmtId="0" fontId="38" fillId="6" borderId="14" applyNumberFormat="0" applyAlignment="0" applyProtection="0">
      <alignment vertical="center"/>
    </xf>
    <xf numFmtId="0" fontId="39" fillId="6" borderId="13" applyNumberFormat="0" applyAlignment="0" applyProtection="0">
      <alignment vertical="center"/>
    </xf>
    <xf numFmtId="0" fontId="40" fillId="7" borderId="15" applyNumberFormat="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48" fillId="0" borderId="0">
      <alignment vertical="center"/>
    </xf>
  </cellStyleXfs>
  <cellXfs count="219">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0" fontId="5" fillId="0" borderId="0" xfId="0" applyNumberFormat="1" applyFont="1" applyFill="1" applyAlignment="1">
      <alignment horizontal="left" vertical="center"/>
    </xf>
    <xf numFmtId="0" fontId="3" fillId="0" borderId="0" xfId="0" applyNumberFormat="1" applyFont="1" applyFill="1" applyAlignment="1">
      <alignment horizontal="left" vertical="center"/>
    </xf>
    <xf numFmtId="0" fontId="6" fillId="0" borderId="0" xfId="0" applyNumberFormat="1" applyFont="1" applyFill="1" applyAlignment="1">
      <alignment horizontal="center" vertical="center"/>
    </xf>
    <xf numFmtId="0" fontId="7" fillId="0" borderId="0" xfId="0" applyNumberFormat="1" applyFont="1" applyFill="1" applyAlignment="1">
      <alignment horizontal="center" vertical="center"/>
    </xf>
    <xf numFmtId="0" fontId="5"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177"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NumberFormat="1"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177" fontId="8" fillId="0" borderId="6" xfId="0" applyNumberFormat="1" applyFont="1" applyFill="1" applyBorder="1" applyAlignment="1">
      <alignment horizontal="center" vertical="center" wrapText="1"/>
    </xf>
    <xf numFmtId="177" fontId="9" fillId="0" borderId="6" xfId="0" applyNumberFormat="1"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177" fontId="8" fillId="0" borderId="4"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9" fillId="0" borderId="7"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3" fillId="0" borderId="0" xfId="0" applyFont="1" applyFill="1" applyAlignment="1">
      <alignment horizontal="center" vertical="center"/>
    </xf>
    <xf numFmtId="0" fontId="13" fillId="0" borderId="0" xfId="0" applyNumberFormat="1" applyFont="1" applyFill="1" applyAlignment="1">
      <alignment horizontal="center" vertical="center"/>
    </xf>
    <xf numFmtId="0" fontId="9" fillId="0" borderId="5"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177" fontId="3"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3" fillId="2" borderId="1" xfId="0" applyNumberFormat="1" applyFont="1" applyFill="1" applyBorder="1" applyAlignment="1">
      <alignment vertical="center" wrapText="1"/>
    </xf>
    <xf numFmtId="0" fontId="3" fillId="0" borderId="4"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177" fontId="9"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176" fontId="9" fillId="0" borderId="3"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xf>
    <xf numFmtId="0" fontId="14" fillId="0" borderId="1" xfId="0" applyNumberFormat="1" applyFont="1" applyFill="1" applyBorder="1" applyAlignment="1">
      <alignment vertical="center" wrapText="1"/>
    </xf>
    <xf numFmtId="0" fontId="15" fillId="0" borderId="0" xfId="0" applyNumberFormat="1" applyFont="1" applyFill="1" applyAlignment="1">
      <alignment horizontal="center" vertical="center"/>
    </xf>
    <xf numFmtId="0" fontId="12" fillId="0" borderId="5"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4"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left" vertical="center" wrapText="1"/>
    </xf>
    <xf numFmtId="0" fontId="14" fillId="0" borderId="2" xfId="0" applyNumberFormat="1" applyFont="1" applyFill="1" applyBorder="1" applyAlignment="1">
      <alignment vertical="center" wrapText="1"/>
    </xf>
    <xf numFmtId="177"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0" fontId="14" fillId="0" borderId="3"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3" xfId="0" applyNumberFormat="1" applyFont="1" applyFill="1" applyBorder="1" applyAlignment="1">
      <alignment vertical="center" wrapText="1"/>
    </xf>
    <xf numFmtId="0" fontId="14" fillId="2" borderId="1" xfId="0" applyNumberFormat="1" applyFont="1" applyFill="1" applyBorder="1" applyAlignment="1">
      <alignment vertical="center" wrapText="1"/>
    </xf>
    <xf numFmtId="0" fontId="14" fillId="0" borderId="4" xfId="0" applyNumberFormat="1" applyFont="1" applyFill="1" applyBorder="1" applyAlignment="1">
      <alignment vertical="center" wrapText="1"/>
    </xf>
    <xf numFmtId="177" fontId="14" fillId="2" borderId="1"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76" fontId="8" fillId="0" borderId="2"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0" xfId="0" applyNumberFormat="1" applyFont="1" applyFill="1" applyAlignment="1">
      <alignment horizontal="left" vertical="center"/>
    </xf>
    <xf numFmtId="0" fontId="17" fillId="0" borderId="0"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wrapText="1"/>
    </xf>
    <xf numFmtId="0" fontId="18" fillId="0" borderId="0" xfId="0" applyNumberFormat="1" applyFont="1" applyFill="1" applyAlignment="1">
      <alignment horizontal="center" vertical="center"/>
    </xf>
    <xf numFmtId="0" fontId="19" fillId="0" borderId="0" xfId="0" applyNumberFormat="1" applyFont="1" applyFill="1" applyAlignment="1">
      <alignment horizontal="center" vertical="center"/>
    </xf>
    <xf numFmtId="0"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20" fillId="0" borderId="5" xfId="0" applyNumberFormat="1" applyFont="1" applyFill="1" applyBorder="1" applyAlignment="1">
      <alignment horizontal="center" vertical="center" wrapText="1"/>
    </xf>
    <xf numFmtId="0" fontId="20" fillId="0" borderId="6"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177" fontId="17" fillId="0" borderId="0"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21" fillId="0" borderId="0" xfId="0" applyFont="1" applyFill="1" applyAlignment="1">
      <alignment horizontal="center" vertical="center" wrapText="1"/>
    </xf>
    <xf numFmtId="177"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xf>
    <xf numFmtId="178" fontId="20"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22" fillId="0" borderId="0" xfId="0" applyFont="1" applyFill="1" applyAlignment="1">
      <alignment horizontal="left" vertical="center" wrapText="1"/>
    </xf>
    <xf numFmtId="0" fontId="9" fillId="0" borderId="1" xfId="0" applyFont="1" applyFill="1" applyBorder="1" applyAlignment="1">
      <alignment horizontal="justify" vertical="center" wrapText="1"/>
    </xf>
    <xf numFmtId="177" fontId="9" fillId="0" borderId="1" xfId="0" applyNumberFormat="1" applyFont="1" applyFill="1" applyBorder="1" applyAlignment="1">
      <alignment horizontal="justify"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justify" vertical="center" wrapText="1"/>
    </xf>
    <xf numFmtId="177" fontId="4" fillId="0" borderId="1"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0" fontId="9" fillId="0" borderId="0" xfId="0" applyFont="1" applyFill="1" applyAlignment="1">
      <alignment horizontal="center" vertical="center" wrapText="1"/>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0" fontId="25" fillId="0" borderId="0" xfId="0" applyFont="1" applyFill="1" applyBorder="1" applyAlignment="1">
      <alignment horizontal="center" vertical="center" wrapText="1"/>
    </xf>
    <xf numFmtId="0" fontId="4" fillId="3" borderId="0" xfId="0" applyFont="1" applyFill="1" applyBorder="1" applyAlignment="1">
      <alignment horizontal="center" vertical="center"/>
    </xf>
    <xf numFmtId="177" fontId="3" fillId="2" borderId="0" xfId="0" applyNumberFormat="1" applyFont="1" applyFill="1" applyBorder="1" applyAlignment="1">
      <alignment horizontal="center" vertical="center"/>
    </xf>
    <xf numFmtId="0" fontId="0" fillId="0" borderId="0" xfId="0" applyFont="1" applyFill="1" applyAlignment="1">
      <alignment horizontal="left" vertical="center" wrapText="1"/>
    </xf>
    <xf numFmtId="0" fontId="9" fillId="3" borderId="1" xfId="0" applyNumberFormat="1" applyFont="1" applyFill="1" applyBorder="1" applyAlignment="1">
      <alignment horizontal="center" vertical="center" wrapText="1"/>
    </xf>
    <xf numFmtId="0" fontId="9" fillId="3" borderId="3" xfId="0" applyNumberFormat="1" applyFont="1" applyFill="1" applyBorder="1" applyAlignment="1">
      <alignment horizontal="center" vertical="center" wrapText="1"/>
    </xf>
    <xf numFmtId="0" fontId="9" fillId="3" borderId="4" xfId="0" applyNumberFormat="1"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177" fontId="9" fillId="3" borderId="1" xfId="0" applyNumberFormat="1" applyFont="1" applyFill="1" applyBorder="1" applyAlignment="1">
      <alignment horizontal="center" vertical="center" wrapText="1"/>
    </xf>
    <xf numFmtId="0" fontId="9" fillId="3" borderId="1" xfId="0" applyFont="1" applyFill="1" applyBorder="1" applyAlignment="1">
      <alignment vertical="center" wrapText="1"/>
    </xf>
    <xf numFmtId="0" fontId="9" fillId="3" borderId="1" xfId="0" applyFont="1" applyFill="1" applyBorder="1" applyAlignment="1">
      <alignment horizontal="justify" vertical="center" wrapText="1"/>
    </xf>
    <xf numFmtId="0" fontId="13" fillId="2" borderId="0" xfId="0" applyNumberFormat="1" applyFont="1" applyFill="1" applyAlignment="1">
      <alignment horizontal="center" vertical="center"/>
    </xf>
    <xf numFmtId="0" fontId="9" fillId="2" borderId="0" xfId="0" applyFont="1" applyFill="1" applyAlignment="1">
      <alignment horizontal="left" vertical="center" wrapText="1"/>
    </xf>
    <xf numFmtId="177" fontId="4" fillId="2" borderId="1" xfId="0" applyNumberFormat="1" applyFont="1" applyFill="1" applyBorder="1" applyAlignment="1">
      <alignment horizontal="center" vertical="center" wrapText="1"/>
    </xf>
    <xf numFmtId="177" fontId="4" fillId="2" borderId="6" xfId="0" applyNumberFormat="1" applyFont="1" applyFill="1" applyBorder="1" applyAlignment="1">
      <alignment horizontal="center" vertical="center" wrapText="1"/>
    </xf>
    <xf numFmtId="177" fontId="4" fillId="2" borderId="8" xfId="0" applyNumberFormat="1" applyFont="1" applyFill="1" applyBorder="1" applyAlignment="1">
      <alignment horizontal="center" vertical="center" wrapText="1"/>
    </xf>
    <xf numFmtId="177" fontId="4" fillId="2" borderId="9"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177" fontId="9" fillId="2" borderId="1" xfId="0" applyNumberFormat="1" applyFont="1" applyFill="1" applyBorder="1" applyAlignment="1">
      <alignment horizontal="center" vertical="center"/>
    </xf>
    <xf numFmtId="0" fontId="25"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78" fontId="9" fillId="3" borderId="1"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4" fillId="0" borderId="1" xfId="0"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9" fillId="2" borderId="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177" fontId="12"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justify" vertical="center" wrapText="1"/>
    </xf>
    <xf numFmtId="176" fontId="9"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177" fontId="12" fillId="0" borderId="1" xfId="0" applyNumberFormat="1" applyFont="1" applyFill="1" applyBorder="1" applyAlignment="1">
      <alignment horizontal="justify" vertical="center" wrapText="1"/>
    </xf>
    <xf numFmtId="0" fontId="9" fillId="2" borderId="1" xfId="0" applyFont="1" applyFill="1" applyBorder="1" applyAlignment="1">
      <alignment horizontal="justify" vertical="center" wrapText="1"/>
    </xf>
    <xf numFmtId="0" fontId="9" fillId="2" borderId="3" xfId="0" applyNumberFormat="1" applyFont="1" applyFill="1" applyBorder="1" applyAlignment="1">
      <alignment horizontal="center" vertical="center" wrapText="1"/>
    </xf>
    <xf numFmtId="0" fontId="12" fillId="2" borderId="1" xfId="0" applyFont="1" applyFill="1" applyBorder="1" applyAlignment="1">
      <alignment vertical="center" wrapText="1"/>
    </xf>
    <xf numFmtId="176" fontId="12" fillId="2" borderId="1" xfId="0" applyNumberFormat="1" applyFont="1" applyFill="1" applyBorder="1" applyAlignment="1">
      <alignment horizontal="center" vertical="center" wrapText="1"/>
    </xf>
    <xf numFmtId="176" fontId="12" fillId="2" borderId="1" xfId="0" applyNumberFormat="1" applyFont="1" applyFill="1" applyBorder="1" applyAlignment="1">
      <alignment horizontal="justify" vertical="center" wrapText="1"/>
    </xf>
    <xf numFmtId="176" fontId="9" fillId="2" borderId="1" xfId="0" applyNumberFormat="1" applyFont="1" applyFill="1" applyBorder="1" applyAlignment="1">
      <alignment horizontal="justify" vertical="center" wrapText="1"/>
    </xf>
    <xf numFmtId="0" fontId="9" fillId="2" borderId="4" xfId="0" applyNumberFormat="1" applyFont="1" applyFill="1" applyBorder="1" applyAlignment="1">
      <alignment horizontal="center" vertical="center" wrapText="1"/>
    </xf>
    <xf numFmtId="177" fontId="24" fillId="2" borderId="8"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25" fillId="0" borderId="2"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9" fillId="0" borderId="0" xfId="0" applyFont="1" applyFill="1" applyAlignment="1">
      <alignment horizontal="justify" vertical="center"/>
    </xf>
    <xf numFmtId="0" fontId="9" fillId="0" borderId="1" xfId="0" applyNumberFormat="1" applyFont="1" applyFill="1" applyBorder="1" applyAlignment="1">
      <alignment vertical="center" wrapText="1"/>
    </xf>
    <xf numFmtId="0" fontId="27" fillId="0" borderId="0"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176" fontId="12" fillId="0" borderId="1" xfId="0" applyNumberFormat="1" applyFont="1" applyFill="1" applyBorder="1" applyAlignment="1">
      <alignment horizontal="justify" vertical="center" wrapText="1"/>
    </xf>
    <xf numFmtId="0" fontId="24" fillId="0" borderId="2" xfId="0" applyNumberFormat="1" applyFont="1" applyFill="1" applyBorder="1" applyAlignment="1">
      <alignment horizontal="center" vertical="center" wrapText="1"/>
    </xf>
    <xf numFmtId="177" fontId="24" fillId="0" borderId="8"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176" fontId="24" fillId="0" borderId="2" xfId="0" applyNumberFormat="1" applyFont="1" applyFill="1" applyBorder="1" applyAlignment="1">
      <alignment horizontal="center" vertical="center"/>
    </xf>
    <xf numFmtId="0" fontId="24" fillId="0" borderId="3" xfId="0"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8.xml"/><Relationship Id="rId18" Type="http://schemas.openxmlformats.org/officeDocument/2006/relationships/externalLink" Target="externalLinks/externalLink7.xml"/><Relationship Id="rId17" Type="http://schemas.openxmlformats.org/officeDocument/2006/relationships/externalLink" Target="externalLinks/externalLink6.xml"/><Relationship Id="rId16" Type="http://schemas.openxmlformats.org/officeDocument/2006/relationships/externalLink" Target="externalLinks/externalLink5.xml"/><Relationship Id="rId15" Type="http://schemas.openxmlformats.org/officeDocument/2006/relationships/externalLink" Target="externalLinks/externalLink4.xml"/><Relationship Id="rId14" Type="http://schemas.openxmlformats.org/officeDocument/2006/relationships/externalLink" Target="externalLinks/externalLink3.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16</xdr:row>
      <xdr:rowOff>0</xdr:rowOff>
    </xdr:from>
    <xdr:to>
      <xdr:col>6</xdr:col>
      <xdr:colOff>189865</xdr:colOff>
      <xdr:row>16</xdr:row>
      <xdr:rowOff>142875</xdr:rowOff>
    </xdr:to>
    <xdr:pic>
      <xdr:nvPicPr>
        <xdr:cNvPr id="2"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56" name="Picture 1"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58" name="Picture 3" hidden="1"/>
        <xdr:cNvPicPr>
          <a:picLocks noGrp="1" noChangeAspect="1"/>
        </xdr:cNvPicPr>
      </xdr:nvPicPr>
      <xdr:blipFill>
        <a:blip r:embed="rId1" cstate="print"/>
        <a:stretch>
          <a:fillRect/>
        </a:stretch>
      </xdr:blipFill>
      <xdr:spPr>
        <a:xfrm>
          <a:off x="4267200" y="7540625"/>
          <a:ext cx="189865" cy="1333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14</xdr:row>
      <xdr:rowOff>0</xdr:rowOff>
    </xdr:from>
    <xdr:to>
      <xdr:col>6</xdr:col>
      <xdr:colOff>189865</xdr:colOff>
      <xdr:row>14</xdr:row>
      <xdr:rowOff>142875</xdr:rowOff>
    </xdr:to>
    <xdr:pic>
      <xdr:nvPicPr>
        <xdr:cNvPr id="2" name="Picture 1" hidden="1"/>
        <xdr:cNvPicPr>
          <a:picLocks noGrp="1" noChangeAspect="1"/>
        </xdr:cNvPicPr>
      </xdr:nvPicPr>
      <xdr:blipFill>
        <a:blip r:embed="rId1" cstate="print"/>
        <a:stretch>
          <a:fillRect/>
        </a:stretch>
      </xdr:blipFill>
      <xdr:spPr>
        <a:xfrm>
          <a:off x="4437380" y="7270750"/>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4" name="Picture 3" hidden="1"/>
        <xdr:cNvPicPr>
          <a:picLocks noGrp="1" noChangeAspect="1"/>
        </xdr:cNvPicPr>
      </xdr:nvPicPr>
      <xdr:blipFill>
        <a:blip r:embed="rId1" cstate="print"/>
        <a:stretch>
          <a:fillRect/>
        </a:stretch>
      </xdr:blipFill>
      <xdr:spPr>
        <a:xfrm>
          <a:off x="4437380" y="7270750"/>
          <a:ext cx="189865" cy="133350"/>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74" name="Picture 1" hidden="1"/>
        <xdr:cNvPicPr>
          <a:picLocks noChangeAspect="1"/>
        </xdr:cNvPicPr>
      </xdr:nvPicPr>
      <xdr:blipFill>
        <a:blip r:embed="rId1" cstate="print"/>
        <a:stretch>
          <a:fillRect/>
        </a:stretch>
      </xdr:blipFill>
      <xdr:spPr>
        <a:xfrm>
          <a:off x="4437380" y="7270750"/>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76" name="Picture 3" hidden="1"/>
        <xdr:cNvPicPr>
          <a:picLocks noChangeAspect="1"/>
        </xdr:cNvPicPr>
      </xdr:nvPicPr>
      <xdr:blipFill>
        <a:blip r:embed="rId1" cstate="print"/>
        <a:stretch>
          <a:fillRect/>
        </a:stretch>
      </xdr:blipFill>
      <xdr:spPr>
        <a:xfrm>
          <a:off x="4437380" y="72707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46" name="Picture 1" hidden="1"/>
        <xdr:cNvPicPr>
          <a:picLocks noGrp="1" noChangeAspect="1"/>
        </xdr:cNvPicPr>
      </xdr:nvPicPr>
      <xdr:blipFill>
        <a:blip r:embed="rId1" cstate="print"/>
        <a:stretch>
          <a:fillRect/>
        </a:stretch>
      </xdr:blipFill>
      <xdr:spPr>
        <a:xfrm>
          <a:off x="4437380" y="92519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48" name="Picture 3" hidden="1"/>
        <xdr:cNvPicPr>
          <a:picLocks noGrp="1" noChangeAspect="1"/>
        </xdr:cNvPicPr>
      </xdr:nvPicPr>
      <xdr:blipFill>
        <a:blip r:embed="rId1" cstate="print"/>
        <a:stretch>
          <a:fillRect/>
        </a:stretch>
      </xdr:blipFill>
      <xdr:spPr>
        <a:xfrm>
          <a:off x="4437380" y="92519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 name="Picture 1"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 name="Picture 2"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6" name="Picture 3" hidden="1"/>
        <xdr:cNvPicPr>
          <a:picLocks noGrp="1" noChangeAspect="1"/>
        </xdr:cNvPicPr>
      </xdr:nvPicPr>
      <xdr:blipFill>
        <a:blip r:embed="rId1" cstate="print"/>
        <a:stretch>
          <a:fillRect/>
        </a:stretch>
      </xdr:blipFill>
      <xdr:spPr>
        <a:xfrm>
          <a:off x="4437380" y="65722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 name="Picture 1"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8" name="Picture 2"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9" name="Picture 3" hidden="1"/>
        <xdr:cNvPicPr>
          <a:picLocks noGrp="1" noChangeAspect="1"/>
        </xdr:cNvPicPr>
      </xdr:nvPicPr>
      <xdr:blipFill>
        <a:blip r:embed="rId1" cstate="print"/>
        <a:stretch>
          <a:fillRect/>
        </a:stretch>
      </xdr:blipFill>
      <xdr:spPr>
        <a:xfrm>
          <a:off x="4437380" y="65722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0" name="Picture 1"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1" name="Picture 2"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2" name="Picture 3" hidden="1"/>
        <xdr:cNvPicPr>
          <a:picLocks noGrp="1" noChangeAspect="1"/>
        </xdr:cNvPicPr>
      </xdr:nvPicPr>
      <xdr:blipFill>
        <a:blip r:embed="rId1" cstate="print"/>
        <a:stretch>
          <a:fillRect/>
        </a:stretch>
      </xdr:blipFill>
      <xdr:spPr>
        <a:xfrm>
          <a:off x="4437380" y="65722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3" name="Picture 1"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4" name="Picture 2"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5" name="Picture 3" hidden="1"/>
        <xdr:cNvPicPr>
          <a:picLocks noGrp="1" noChangeAspect="1"/>
        </xdr:cNvPicPr>
      </xdr:nvPicPr>
      <xdr:blipFill>
        <a:blip r:embed="rId1" cstate="print"/>
        <a:stretch>
          <a:fillRect/>
        </a:stretch>
      </xdr:blipFill>
      <xdr:spPr>
        <a:xfrm>
          <a:off x="4437380" y="65722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6" name="Picture 1"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7" name="Picture 2"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8" name="Picture 3" hidden="1"/>
        <xdr:cNvPicPr>
          <a:picLocks noGrp="1" noChangeAspect="1"/>
        </xdr:cNvPicPr>
      </xdr:nvPicPr>
      <xdr:blipFill>
        <a:blip r:embed="rId1" cstate="print"/>
        <a:stretch>
          <a:fillRect/>
        </a:stretch>
      </xdr:blipFill>
      <xdr:spPr>
        <a:xfrm>
          <a:off x="4437380" y="65722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9" name="Picture 1"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0" name="Picture 2" hidden="1"/>
        <xdr:cNvPicPr>
          <a:picLocks noGrp="1" noChangeAspect="1"/>
        </xdr:cNvPicPr>
      </xdr:nvPicPr>
      <xdr:blipFill>
        <a:blip r:embed="rId1" cstate="print"/>
        <a:stretch>
          <a:fillRect/>
        </a:stretch>
      </xdr:blipFill>
      <xdr:spPr>
        <a:xfrm>
          <a:off x="4437380" y="65722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21" name="Picture 3" hidden="1"/>
        <xdr:cNvPicPr>
          <a:picLocks noGrp="1" noChangeAspect="1"/>
        </xdr:cNvPicPr>
      </xdr:nvPicPr>
      <xdr:blipFill>
        <a:blip r:embed="rId1" cstate="print"/>
        <a:stretch>
          <a:fillRect/>
        </a:stretch>
      </xdr:blipFill>
      <xdr:spPr>
        <a:xfrm>
          <a:off x="4437380" y="65722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2"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3"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24"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5"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6"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27"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8"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9"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30"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1"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2"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33"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4"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5"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36"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7"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8"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39"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40"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41"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42"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43"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44"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45"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46"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47"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48"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49"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0"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51"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2"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3"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54"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5"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6"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57"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8"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9"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60"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1"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2"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63"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4"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5"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66"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7"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8"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69"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0"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1"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72"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3"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5"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77"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8"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9"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80"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81"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82"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83"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84"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85"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86"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87"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88"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89"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90"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91"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92"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93" name="Picture 1"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94" name="Picture 2" hidden="1"/>
        <xdr:cNvPicPr>
          <a:picLocks noChangeAspect="1"/>
        </xdr:cNvPicPr>
      </xdr:nvPicPr>
      <xdr:blipFill>
        <a:blip r:embed="rId1" cstate="print"/>
        <a:stretch>
          <a:fillRect/>
        </a:stretch>
      </xdr:blipFill>
      <xdr:spPr>
        <a:xfrm>
          <a:off x="4437380" y="65722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95" name="Picture 3" hidden="1"/>
        <xdr:cNvPicPr>
          <a:picLocks noChangeAspect="1"/>
        </xdr:cNvPicPr>
      </xdr:nvPicPr>
      <xdr:blipFill>
        <a:blip r:embed="rId1" cstate="print"/>
        <a:stretch>
          <a:fillRect/>
        </a:stretch>
      </xdr:blipFill>
      <xdr:spPr>
        <a:xfrm>
          <a:off x="4437380" y="6572250"/>
          <a:ext cx="189865" cy="133350"/>
        </a:xfrm>
        <a:prstGeom prst="rect">
          <a:avLst/>
        </a:prstGeom>
        <a:noFill/>
        <a:ln w="9525" cap="flat" cmpd="sng">
          <a:noFill/>
          <a:prstDash val="solid"/>
          <a:round/>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19</xdr:row>
      <xdr:rowOff>0</xdr:rowOff>
    </xdr:from>
    <xdr:to>
      <xdr:col>6</xdr:col>
      <xdr:colOff>189865</xdr:colOff>
      <xdr:row>19</xdr:row>
      <xdr:rowOff>142875</xdr:rowOff>
    </xdr:to>
    <xdr:pic>
      <xdr:nvPicPr>
        <xdr:cNvPr id="2" name="Picture 1" hidden="1"/>
        <xdr:cNvPicPr>
          <a:picLocks noGrp="1" noChangeAspect="1"/>
        </xdr:cNvPicPr>
      </xdr:nvPicPr>
      <xdr:blipFill>
        <a:blip r:embed="rId1" cstate="print"/>
        <a:stretch>
          <a:fillRect/>
        </a:stretch>
      </xdr:blipFill>
      <xdr:spPr>
        <a:xfrm>
          <a:off x="4437380" y="11379200"/>
          <a:ext cx="189865" cy="142875"/>
        </a:xfrm>
        <a:prstGeom prst="rect">
          <a:avLst/>
        </a:prstGeom>
        <a:noFill/>
        <a:ln w="9525">
          <a:noFill/>
        </a:ln>
      </xdr:spPr>
    </xdr:pic>
    <xdr:clientData/>
  </xdr:twoCellAnchor>
  <xdr:twoCellAnchor editAs="oneCell">
    <xdr:from>
      <xdr:col>6</xdr:col>
      <xdr:colOff>0</xdr:colOff>
      <xdr:row>19</xdr:row>
      <xdr:rowOff>0</xdr:rowOff>
    </xdr:from>
    <xdr:to>
      <xdr:col>6</xdr:col>
      <xdr:colOff>189865</xdr:colOff>
      <xdr:row>19</xdr:row>
      <xdr:rowOff>133350</xdr:rowOff>
    </xdr:to>
    <xdr:pic>
      <xdr:nvPicPr>
        <xdr:cNvPr id="4" name="Picture 3" hidden="1"/>
        <xdr:cNvPicPr>
          <a:picLocks noGrp="1" noChangeAspect="1"/>
        </xdr:cNvPicPr>
      </xdr:nvPicPr>
      <xdr:blipFill>
        <a:blip r:embed="rId1" cstate="print"/>
        <a:stretch>
          <a:fillRect/>
        </a:stretch>
      </xdr:blipFill>
      <xdr:spPr>
        <a:xfrm>
          <a:off x="4437380" y="11379200"/>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56" name="Picture 1" hidden="1"/>
        <xdr:cNvPicPr>
          <a:picLocks noGrp="1" noChangeAspect="1"/>
        </xdr:cNvPicPr>
      </xdr:nvPicPr>
      <xdr:blipFill>
        <a:blip r:embed="rId1" cstate="print"/>
        <a:stretch>
          <a:fillRect/>
        </a:stretch>
      </xdr:blipFill>
      <xdr:spPr>
        <a:xfrm>
          <a:off x="4437380" y="91789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58" name="Picture 3" hidden="1"/>
        <xdr:cNvPicPr>
          <a:picLocks noGrp="1" noChangeAspect="1"/>
        </xdr:cNvPicPr>
      </xdr:nvPicPr>
      <xdr:blipFill>
        <a:blip r:embed="rId1" cstate="print"/>
        <a:stretch>
          <a:fillRect/>
        </a:stretch>
      </xdr:blipFill>
      <xdr:spPr>
        <a:xfrm>
          <a:off x="4437380" y="9178925"/>
          <a:ext cx="189865" cy="133350"/>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74" name="Picture 1" hidden="1"/>
        <xdr:cNvPicPr>
          <a:picLocks noChangeAspect="1"/>
        </xdr:cNvPicPr>
      </xdr:nvPicPr>
      <xdr:blipFill>
        <a:blip r:embed="rId1" cstate="print"/>
        <a:stretch>
          <a:fillRect/>
        </a:stretch>
      </xdr:blipFill>
      <xdr:spPr>
        <a:xfrm>
          <a:off x="4437380" y="6978650"/>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76" name="Picture 3" hidden="1"/>
        <xdr:cNvPicPr>
          <a:picLocks noChangeAspect="1"/>
        </xdr:cNvPicPr>
      </xdr:nvPicPr>
      <xdr:blipFill>
        <a:blip r:embed="rId1" cstate="print"/>
        <a:stretch>
          <a:fillRect/>
        </a:stretch>
      </xdr:blipFill>
      <xdr:spPr>
        <a:xfrm>
          <a:off x="4437380" y="6978650"/>
          <a:ext cx="189865" cy="133350"/>
        </a:xfrm>
        <a:prstGeom prst="rect">
          <a:avLst/>
        </a:prstGeom>
        <a:noFill/>
        <a:ln w="9525" cap="flat" cmpd="sng">
          <a:noFill/>
          <a:prstDash val="solid"/>
          <a:round/>
        </a:ln>
      </xdr:spPr>
    </xdr:pic>
    <xdr:clientData/>
  </xdr:twoCellAnchor>
  <xdr:twoCellAnchor editAs="oneCell">
    <xdr:from>
      <xdr:col>6</xdr:col>
      <xdr:colOff>0</xdr:colOff>
      <xdr:row>30</xdr:row>
      <xdr:rowOff>0</xdr:rowOff>
    </xdr:from>
    <xdr:to>
      <xdr:col>6</xdr:col>
      <xdr:colOff>189865</xdr:colOff>
      <xdr:row>30</xdr:row>
      <xdr:rowOff>142875</xdr:rowOff>
    </xdr:to>
    <xdr:pic>
      <xdr:nvPicPr>
        <xdr:cNvPr id="146" name="Picture 1" hidden="1"/>
        <xdr:cNvPicPr>
          <a:picLocks noGrp="1" noChangeAspect="1"/>
        </xdr:cNvPicPr>
      </xdr:nvPicPr>
      <xdr:blipFill>
        <a:blip r:embed="rId1" cstate="print"/>
        <a:stretch>
          <a:fillRect/>
        </a:stretch>
      </xdr:blipFill>
      <xdr:spPr>
        <a:xfrm>
          <a:off x="4437380" y="21380450"/>
          <a:ext cx="189865" cy="142875"/>
        </a:xfrm>
        <a:prstGeom prst="rect">
          <a:avLst/>
        </a:prstGeom>
        <a:noFill/>
        <a:ln w="9525">
          <a:noFill/>
        </a:ln>
      </xdr:spPr>
    </xdr:pic>
    <xdr:clientData/>
  </xdr:twoCellAnchor>
  <xdr:twoCellAnchor editAs="oneCell">
    <xdr:from>
      <xdr:col>6</xdr:col>
      <xdr:colOff>0</xdr:colOff>
      <xdr:row>30</xdr:row>
      <xdr:rowOff>0</xdr:rowOff>
    </xdr:from>
    <xdr:to>
      <xdr:col>6</xdr:col>
      <xdr:colOff>189865</xdr:colOff>
      <xdr:row>30</xdr:row>
      <xdr:rowOff>133350</xdr:rowOff>
    </xdr:to>
    <xdr:pic>
      <xdr:nvPicPr>
        <xdr:cNvPr id="148" name="Picture 3" hidden="1"/>
        <xdr:cNvPicPr>
          <a:picLocks noGrp="1" noChangeAspect="1"/>
        </xdr:cNvPicPr>
      </xdr:nvPicPr>
      <xdr:blipFill>
        <a:blip r:embed="rId1" cstate="print"/>
        <a:stretch>
          <a:fillRect/>
        </a:stretch>
      </xdr:blipFill>
      <xdr:spPr>
        <a:xfrm>
          <a:off x="4437380" y="21380450"/>
          <a:ext cx="189865" cy="13335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18</xdr:row>
      <xdr:rowOff>0</xdr:rowOff>
    </xdr:from>
    <xdr:to>
      <xdr:col>6</xdr:col>
      <xdr:colOff>189865</xdr:colOff>
      <xdr:row>18</xdr:row>
      <xdr:rowOff>142875</xdr:rowOff>
    </xdr:to>
    <xdr:pic>
      <xdr:nvPicPr>
        <xdr:cNvPr id="2" name="Picture 1" hidden="1"/>
        <xdr:cNvPicPr>
          <a:picLocks noGrp="1" noChangeAspect="1"/>
        </xdr:cNvPicPr>
      </xdr:nvPicPr>
      <xdr:blipFill>
        <a:blip r:embed="rId1" cstate="print"/>
        <a:stretch>
          <a:fillRect/>
        </a:stretch>
      </xdr:blipFill>
      <xdr:spPr>
        <a:xfrm>
          <a:off x="4267200" y="10801350"/>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4" name="Picture 3" hidden="1"/>
        <xdr:cNvPicPr>
          <a:picLocks noGrp="1" noChangeAspect="1"/>
        </xdr:cNvPicPr>
      </xdr:nvPicPr>
      <xdr:blipFill>
        <a:blip r:embed="rId1" cstate="print"/>
        <a:stretch>
          <a:fillRect/>
        </a:stretch>
      </xdr:blipFill>
      <xdr:spPr>
        <a:xfrm>
          <a:off x="4267200" y="108013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6" name="Picture 1" hidden="1"/>
        <xdr:cNvPicPr>
          <a:picLocks noGrp="1" noChangeAspect="1"/>
        </xdr:cNvPicPr>
      </xdr:nvPicPr>
      <xdr:blipFill>
        <a:blip r:embed="rId1" cstate="print"/>
        <a:stretch>
          <a:fillRect/>
        </a:stretch>
      </xdr:blipFill>
      <xdr:spPr>
        <a:xfrm>
          <a:off x="4267200" y="860107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58" name="Picture 3" hidden="1"/>
        <xdr:cNvPicPr>
          <a:picLocks noGrp="1" noChangeAspect="1"/>
        </xdr:cNvPicPr>
      </xdr:nvPicPr>
      <xdr:blipFill>
        <a:blip r:embed="rId1" cstate="print"/>
        <a:stretch>
          <a:fillRect/>
        </a:stretch>
      </xdr:blipFill>
      <xdr:spPr>
        <a:xfrm>
          <a:off x="4267200" y="860107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4" name="Picture 1" hidden="1"/>
        <xdr:cNvPicPr>
          <a:picLocks noChangeAspect="1"/>
        </xdr:cNvPicPr>
      </xdr:nvPicPr>
      <xdr:blipFill>
        <a:blip r:embed="rId1" cstate="print"/>
        <a:stretch>
          <a:fillRect/>
        </a:stretch>
      </xdr:blipFill>
      <xdr:spPr>
        <a:xfrm>
          <a:off x="4267200" y="60007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76" name="Picture 3" hidden="1"/>
        <xdr:cNvPicPr>
          <a:picLocks noChangeAspect="1"/>
        </xdr:cNvPicPr>
      </xdr:nvPicPr>
      <xdr:blipFill>
        <a:blip r:embed="rId1" cstate="print"/>
        <a:stretch>
          <a:fillRect/>
        </a:stretch>
      </xdr:blipFill>
      <xdr:spPr>
        <a:xfrm>
          <a:off x="4267200" y="6000750"/>
          <a:ext cx="189865" cy="133350"/>
        </a:xfrm>
        <a:prstGeom prst="rect">
          <a:avLst/>
        </a:prstGeom>
        <a:noFill/>
        <a:ln w="9525" cap="flat" cmpd="sng">
          <a:noFill/>
          <a:prstDash val="solid"/>
          <a:round/>
        </a:ln>
      </xdr:spPr>
    </xdr:pic>
    <xdr:clientData/>
  </xdr:twoCellAnchor>
  <xdr:twoCellAnchor editAs="oneCell">
    <xdr:from>
      <xdr:col>6</xdr:col>
      <xdr:colOff>0</xdr:colOff>
      <xdr:row>29</xdr:row>
      <xdr:rowOff>0</xdr:rowOff>
    </xdr:from>
    <xdr:to>
      <xdr:col>6</xdr:col>
      <xdr:colOff>189865</xdr:colOff>
      <xdr:row>29</xdr:row>
      <xdr:rowOff>142875</xdr:rowOff>
    </xdr:to>
    <xdr:pic>
      <xdr:nvPicPr>
        <xdr:cNvPr id="146" name="Picture 1" hidden="1"/>
        <xdr:cNvPicPr>
          <a:picLocks noGrp="1" noChangeAspect="1"/>
        </xdr:cNvPicPr>
      </xdr:nvPicPr>
      <xdr:blipFill>
        <a:blip r:embed="rId1" cstate="print"/>
        <a:stretch>
          <a:fillRect/>
        </a:stretch>
      </xdr:blipFill>
      <xdr:spPr>
        <a:xfrm>
          <a:off x="4267200" y="20802600"/>
          <a:ext cx="189865" cy="142875"/>
        </a:xfrm>
        <a:prstGeom prst="rect">
          <a:avLst/>
        </a:prstGeom>
        <a:noFill/>
        <a:ln w="9525">
          <a:noFill/>
        </a:ln>
      </xdr:spPr>
    </xdr:pic>
    <xdr:clientData/>
  </xdr:twoCellAnchor>
  <xdr:twoCellAnchor editAs="oneCell">
    <xdr:from>
      <xdr:col>6</xdr:col>
      <xdr:colOff>0</xdr:colOff>
      <xdr:row>29</xdr:row>
      <xdr:rowOff>0</xdr:rowOff>
    </xdr:from>
    <xdr:to>
      <xdr:col>6</xdr:col>
      <xdr:colOff>189865</xdr:colOff>
      <xdr:row>29</xdr:row>
      <xdr:rowOff>133350</xdr:rowOff>
    </xdr:to>
    <xdr:pic>
      <xdr:nvPicPr>
        <xdr:cNvPr id="148" name="Picture 3" hidden="1"/>
        <xdr:cNvPicPr>
          <a:picLocks noGrp="1" noChangeAspect="1"/>
        </xdr:cNvPicPr>
      </xdr:nvPicPr>
      <xdr:blipFill>
        <a:blip r:embed="rId1" cstate="print"/>
        <a:stretch>
          <a:fillRect/>
        </a:stretch>
      </xdr:blipFill>
      <xdr:spPr>
        <a:xfrm>
          <a:off x="4267200" y="20802600"/>
          <a:ext cx="189865" cy="13335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189865</xdr:colOff>
      <xdr:row>0</xdr:row>
      <xdr:rowOff>142875</xdr:rowOff>
    </xdr:to>
    <xdr:pic>
      <xdr:nvPicPr>
        <xdr:cNvPr id="2"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74" name="Picture 1" hidden="1"/>
        <xdr:cNvPicPr>
          <a:picLocks noGrp="1" noChangeAspect="1"/>
        </xdr:cNvPicPr>
      </xdr:nvPicPr>
      <xdr:blipFill>
        <a:blip r:embed="rId1" cstate="print"/>
        <a:stretch>
          <a:fillRect/>
        </a:stretch>
      </xdr:blipFill>
      <xdr:spPr>
        <a:xfrm>
          <a:off x="4267200" y="10706100"/>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76" name="Picture 3" hidden="1"/>
        <xdr:cNvPicPr>
          <a:picLocks noGrp="1" noChangeAspect="1"/>
        </xdr:cNvPicPr>
      </xdr:nvPicPr>
      <xdr:blipFill>
        <a:blip r:embed="rId1" cstate="print"/>
        <a:stretch>
          <a:fillRect/>
        </a:stretch>
      </xdr:blipFill>
      <xdr:spPr>
        <a:xfrm>
          <a:off x="4267200" y="1070610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28" name="Picture 1" hidden="1"/>
        <xdr:cNvPicPr>
          <a:picLocks noGrp="1" noChangeAspect="1"/>
        </xdr:cNvPicPr>
      </xdr:nvPicPr>
      <xdr:blipFill>
        <a:blip r:embed="rId1" cstate="print"/>
        <a:stretch>
          <a:fillRect/>
        </a:stretch>
      </xdr:blipFill>
      <xdr:spPr>
        <a:xfrm>
          <a:off x="4267200" y="85058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30" name="Picture 3" hidden="1"/>
        <xdr:cNvPicPr>
          <a:picLocks noGrp="1" noChangeAspect="1"/>
        </xdr:cNvPicPr>
      </xdr:nvPicPr>
      <xdr:blipFill>
        <a:blip r:embed="rId1" cstate="print"/>
        <a:stretch>
          <a:fillRect/>
        </a:stretch>
      </xdr:blipFill>
      <xdr:spPr>
        <a:xfrm>
          <a:off x="4267200" y="850582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46" name="Picture 1" hidden="1"/>
        <xdr:cNvPicPr>
          <a:picLocks noChangeAspect="1"/>
        </xdr:cNvPicPr>
      </xdr:nvPicPr>
      <xdr:blipFill>
        <a:blip r:embed="rId1" cstate="print"/>
        <a:stretch>
          <a:fillRect/>
        </a:stretch>
      </xdr:blipFill>
      <xdr:spPr>
        <a:xfrm>
          <a:off x="4267200" y="61404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48" name="Picture 3" hidden="1"/>
        <xdr:cNvPicPr>
          <a:picLocks noChangeAspect="1"/>
        </xdr:cNvPicPr>
      </xdr:nvPicPr>
      <xdr:blipFill>
        <a:blip r:embed="rId1" cstate="print"/>
        <a:stretch>
          <a:fillRect/>
        </a:stretch>
      </xdr:blipFill>
      <xdr:spPr>
        <a:xfrm>
          <a:off x="4267200" y="6140450"/>
          <a:ext cx="189865" cy="133350"/>
        </a:xfrm>
        <a:prstGeom prst="rect">
          <a:avLst/>
        </a:prstGeom>
        <a:noFill/>
        <a:ln w="9525" cap="flat" cmpd="sng">
          <a:noFill/>
          <a:prstDash val="solid"/>
          <a:round/>
        </a:ln>
      </xdr:spPr>
    </xdr:pic>
    <xdr:clientData/>
  </xdr:twoCellAnchor>
  <xdr:twoCellAnchor editAs="oneCell">
    <xdr:from>
      <xdr:col>6</xdr:col>
      <xdr:colOff>0</xdr:colOff>
      <xdr:row>30</xdr:row>
      <xdr:rowOff>0</xdr:rowOff>
    </xdr:from>
    <xdr:to>
      <xdr:col>6</xdr:col>
      <xdr:colOff>189865</xdr:colOff>
      <xdr:row>30</xdr:row>
      <xdr:rowOff>142875</xdr:rowOff>
    </xdr:to>
    <xdr:pic>
      <xdr:nvPicPr>
        <xdr:cNvPr id="218" name="Picture 1" hidden="1"/>
        <xdr:cNvPicPr>
          <a:picLocks noGrp="1" noChangeAspect="1"/>
        </xdr:cNvPicPr>
      </xdr:nvPicPr>
      <xdr:blipFill>
        <a:blip r:embed="rId1" cstate="print"/>
        <a:stretch>
          <a:fillRect/>
        </a:stretch>
      </xdr:blipFill>
      <xdr:spPr>
        <a:xfrm>
          <a:off x="4267200" y="20459700"/>
          <a:ext cx="189865" cy="142875"/>
        </a:xfrm>
        <a:prstGeom prst="rect">
          <a:avLst/>
        </a:prstGeom>
        <a:noFill/>
        <a:ln w="9525">
          <a:noFill/>
        </a:ln>
      </xdr:spPr>
    </xdr:pic>
    <xdr:clientData/>
  </xdr:twoCellAnchor>
  <xdr:twoCellAnchor editAs="oneCell">
    <xdr:from>
      <xdr:col>6</xdr:col>
      <xdr:colOff>0</xdr:colOff>
      <xdr:row>30</xdr:row>
      <xdr:rowOff>0</xdr:rowOff>
    </xdr:from>
    <xdr:to>
      <xdr:col>6</xdr:col>
      <xdr:colOff>189865</xdr:colOff>
      <xdr:row>30</xdr:row>
      <xdr:rowOff>133350</xdr:rowOff>
    </xdr:to>
    <xdr:pic>
      <xdr:nvPicPr>
        <xdr:cNvPr id="220" name="Picture 3" hidden="1"/>
        <xdr:cNvPicPr>
          <a:picLocks noGrp="1" noChangeAspect="1"/>
        </xdr:cNvPicPr>
      </xdr:nvPicPr>
      <xdr:blipFill>
        <a:blip r:embed="rId1" cstate="print"/>
        <a:stretch>
          <a:fillRect/>
        </a:stretch>
      </xdr:blipFill>
      <xdr:spPr>
        <a:xfrm>
          <a:off x="4267200" y="20459700"/>
          <a:ext cx="189865" cy="13335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11</xdr:row>
      <xdr:rowOff>0</xdr:rowOff>
    </xdr:from>
    <xdr:to>
      <xdr:col>6</xdr:col>
      <xdr:colOff>189865</xdr:colOff>
      <xdr:row>11</xdr:row>
      <xdr:rowOff>142875</xdr:rowOff>
    </xdr:to>
    <xdr:pic>
      <xdr:nvPicPr>
        <xdr:cNvPr id="2" name="Picture 1"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4" name="Picture 3" hidden="1"/>
        <xdr:cNvPicPr>
          <a:picLocks noGrp="1" noChangeAspect="1"/>
        </xdr:cNvPicPr>
      </xdr:nvPicPr>
      <xdr:blipFill>
        <a:blip r:embed="rId1" cstate="print"/>
        <a:stretch>
          <a:fillRect/>
        </a:stretch>
      </xdr:blipFill>
      <xdr:spPr>
        <a:xfrm>
          <a:off x="4267200" y="7254875"/>
          <a:ext cx="189865" cy="13335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189865</xdr:colOff>
      <xdr:row>0</xdr:row>
      <xdr:rowOff>142875</xdr:rowOff>
    </xdr:to>
    <xdr:pic>
      <xdr:nvPicPr>
        <xdr:cNvPr id="2"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0" name="Picture 1"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22" name="Picture 3" hidden="1"/>
        <xdr:cNvPicPr>
          <a:picLocks noGrp="1" noChangeAspect="1"/>
        </xdr:cNvPicPr>
      </xdr:nvPicPr>
      <xdr:blipFill>
        <a:blip r:embed="rId1" cstate="print"/>
        <a:stretch>
          <a:fillRect/>
        </a:stretch>
      </xdr:blipFill>
      <xdr:spPr>
        <a:xfrm>
          <a:off x="4267200" y="9407525"/>
          <a:ext cx="189865" cy="13335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18</xdr:row>
      <xdr:rowOff>0</xdr:rowOff>
    </xdr:from>
    <xdr:to>
      <xdr:col>6</xdr:col>
      <xdr:colOff>189865</xdr:colOff>
      <xdr:row>18</xdr:row>
      <xdr:rowOff>142875</xdr:rowOff>
    </xdr:to>
    <xdr:pic>
      <xdr:nvPicPr>
        <xdr:cNvPr id="2" name="Picture 1"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4" name="Picture 3" hidden="1"/>
        <xdr:cNvPicPr>
          <a:picLocks noGrp="1" noChangeAspect="1"/>
        </xdr:cNvPicPr>
      </xdr:nvPicPr>
      <xdr:blipFill>
        <a:blip r:embed="rId1" cstate="print"/>
        <a:stretch>
          <a:fillRect/>
        </a:stretch>
      </xdr:blipFill>
      <xdr:spPr>
        <a:xfrm>
          <a:off x="4267200" y="10658475"/>
          <a:ext cx="189865" cy="1333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11&#26376;\2022&#24180;&#39033;&#30446;&#23454;&#26045;&#35745;&#21010;&#34920;\&#26032;&#24179;&#21439;2022&#24180;&#24230;&#24041;&#22266;&#21046;&#25299;&#23637;&#33073;&#36139;&#25915;&#22362;&#25104;&#26524;&#21644;&#20065;&#26449;&#25391;&#20852;&#39033;&#30446;&#35745;&#21010;&#34920;&#65288;&#26032;&#24179;&#21439;&#32423;&#27719;&#2463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02023&#24180;&#39033;&#30446;&#23433;&#25490;\&#26448;&#26009;&#20449;&#24687;\2024&#24180;&#39033;&#30446;&#24211;&#24314;&#35774;&#36890;&#30693;\&#21508;&#20065;&#38215;&#19978;&#25253;\&#38468;&#20214;&#65306;2024&#39033;&#30446;&#24211;&#24314;&#35774;&#24037;&#20316;&#65288;&#23425;&#28023;&#6528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4&#24180;&#31532;&#19968;&#25209;&#21021;&#25311;&#23454;&#26045;&#39033;&#30446;(1)(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ll\Documents\WeChat%20Files\wxid_f4vz8ram1gkd22\FileStorage\File\2023-12\2024&#24180;&#31532;&#19968;&#25209;&#21021;&#25311;&#23454;&#26045;&#39033;&#30446;(1)(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Windows7\Documents\WeChat%20Files\ksydzt820701\FileStorage\File\2023-12\2024&#24180;&#31532;&#19968;&#25209;&#21021;&#25311;&#23454;&#26045;&#39033;&#30446;(1)(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envov\Documents\WeChat%20Files\wxid_hl7olal482cz21\FileStorage\File\2023-12\2024&#24180;&#31532;&#19968;&#25209;&#21021;&#25311;&#23454;&#26045;&#39033;&#30446;(1)(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4&#24180;&#31532;&#19968;&#25209;&#21021;&#25311;&#23454;&#26045;&#39033;&#30446;(1)(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WeChat%20Files\wxid_8w56v4hzj3or22\FileStorage\File\2024-03\&#38468;&#20214;&#65306;2-6&#39033;&#30446;&#24211;&#24314;&#35774;&#24037;&#203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计划汇总表（参考）"/>
      <sheetName val="Sheet1"/>
      <sheetName val="项目计划表"/>
      <sheetName val="Sheet5"/>
      <sheetName val="十四五"/>
      <sheetName val="项目分类"/>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玉溪市2024年度巩固拓展脱贫攻坚成果和乡村振兴项目表"/>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库汇总表"/>
      <sheetName val="Sheet1"/>
      <sheetName val="9.25原表"/>
      <sheetName val="数据源（勿删）"/>
      <sheetName val="玉溪市2024年度巩固拓展脱贫攻坚成果和乡村振兴项目表"/>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库汇总表"/>
      <sheetName val="Sheet1"/>
      <sheetName val="9.25原表"/>
      <sheetName val="数据源（勿删）"/>
      <sheetName val="玉溪市2024年度巩固拓展脱贫攻坚成果和乡村振兴项目表"/>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项目库汇总表"/>
      <sheetName val="Sheet1"/>
      <sheetName val="9.25原表"/>
      <sheetName val="数据源（勿删）"/>
      <sheetName val="玉溪市2024年度巩固拓展脱贫攻坚成果和乡村振兴项目表"/>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项目库汇总表"/>
      <sheetName val="Sheet1"/>
      <sheetName val="9.25原表"/>
      <sheetName val="数据源（勿删）"/>
      <sheetName val="玉溪市2024年度巩固拓展脱贫攻坚成果和乡村振兴项目表"/>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项目库汇总表"/>
      <sheetName val="Sheet1"/>
      <sheetName val="9.25原表"/>
      <sheetName val="数据源（勿删）"/>
      <sheetName val="玉溪市2024年度巩固拓展脱贫攻坚成果和乡村振兴项目表"/>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绩效目标申报表"/>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U31"/>
  <sheetViews>
    <sheetView workbookViewId="0">
      <pane xSplit="7" ySplit="9" topLeftCell="H14" activePane="bottomRight" state="frozen"/>
      <selection/>
      <selection pane="topRight"/>
      <selection pane="bottomLeft"/>
      <selection pane="bottomRight" activeCell="C17" sqref="C17:C21"/>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45.5" style="9" customWidth="1"/>
    <col min="9" max="9" width="8.625" style="10" customWidth="1"/>
    <col min="10" max="10" width="8.375" style="10" customWidth="1"/>
    <col min="11" max="11" width="14.8583333333333" style="10" customWidth="1"/>
    <col min="12" max="12" width="15.4166666666667" style="10" customWidth="1"/>
    <col min="13" max="13" width="13.05" style="10" customWidth="1"/>
    <col min="14" max="17" width="10" style="10" hidden="1" customWidth="1"/>
    <col min="18" max="18" width="8.625" style="3" customWidth="1"/>
    <col min="19" max="19" width="8.125" style="3" hidden="1" customWidth="1"/>
    <col min="20" max="20" width="12.625" style="3" customWidth="1"/>
    <col min="21" max="21" width="14.5833333333333" style="3" customWidth="1"/>
    <col min="22" max="16370" width="74.8416666666667" style="3"/>
    <col min="16371" max="16384" width="9" style="3"/>
  </cols>
  <sheetData>
    <row r="1" spans="1:1">
      <c r="A1" s="206" t="s">
        <v>0</v>
      </c>
    </row>
    <row r="2" s="4" customFormat="1" ht="27.75" spans="1:20">
      <c r="A2" s="65" t="s">
        <v>1</v>
      </c>
      <c r="B2" s="65"/>
      <c r="C2" s="65"/>
      <c r="D2" s="65"/>
      <c r="E2" s="65"/>
      <c r="F2" s="65"/>
      <c r="G2" s="65"/>
      <c r="H2" s="65"/>
      <c r="I2" s="65"/>
      <c r="J2" s="65"/>
      <c r="K2" s="65"/>
      <c r="L2" s="65"/>
      <c r="M2" s="65"/>
      <c r="N2" s="65"/>
      <c r="O2" s="65"/>
      <c r="P2" s="65"/>
      <c r="Q2" s="65"/>
      <c r="R2" s="65"/>
      <c r="S2" s="65"/>
      <c r="T2" s="65"/>
    </row>
    <row r="3" s="5" customFormat="1" ht="15.75" spans="1:20">
      <c r="A3" s="131" t="s">
        <v>2</v>
      </c>
      <c r="B3" s="130"/>
      <c r="C3" s="130"/>
      <c r="D3" s="130"/>
      <c r="E3" s="130"/>
      <c r="F3" s="130"/>
      <c r="G3" s="130"/>
      <c r="H3" s="130"/>
      <c r="I3" s="130"/>
      <c r="J3" s="130"/>
      <c r="K3" s="130"/>
      <c r="L3" s="130"/>
      <c r="M3" s="130"/>
      <c r="N3" s="130"/>
      <c r="O3" s="130"/>
      <c r="P3" s="130"/>
      <c r="Q3" s="130"/>
      <c r="R3" s="149"/>
      <c r="S3" s="149"/>
      <c r="T3" s="149"/>
    </row>
    <row r="4" s="5" customFormat="1" ht="26" customHeight="1" spans="1:20">
      <c r="A4" s="131" t="s">
        <v>3</v>
      </c>
      <c r="B4" s="130"/>
      <c r="C4" s="130"/>
      <c r="D4" s="130"/>
      <c r="E4" s="130"/>
      <c r="F4" s="130"/>
      <c r="G4" s="130"/>
      <c r="H4" s="130"/>
      <c r="I4" s="130"/>
      <c r="J4" s="130"/>
      <c r="K4" s="130"/>
      <c r="L4" s="130"/>
      <c r="M4" s="130"/>
      <c r="N4" s="130"/>
      <c r="O4" s="130"/>
      <c r="P4" s="130"/>
      <c r="Q4" s="130"/>
      <c r="R4" s="130"/>
      <c r="S4" s="130"/>
      <c r="T4" s="130"/>
    </row>
    <row r="5" s="5" customFormat="1" ht="15" spans="1:20">
      <c r="A5" s="181" t="s">
        <v>4</v>
      </c>
      <c r="B5" s="181" t="s">
        <v>5</v>
      </c>
      <c r="C5" s="181" t="s">
        <v>6</v>
      </c>
      <c r="D5" s="181" t="s">
        <v>7</v>
      </c>
      <c r="E5" s="181" t="s">
        <v>8</v>
      </c>
      <c r="F5" s="182" t="s">
        <v>9</v>
      </c>
      <c r="G5" s="182" t="s">
        <v>10</v>
      </c>
      <c r="H5" s="182" t="s">
        <v>11</v>
      </c>
      <c r="I5" s="142" t="s">
        <v>12</v>
      </c>
      <c r="J5" s="142" t="s">
        <v>13</v>
      </c>
      <c r="K5" s="138"/>
      <c r="L5" s="138"/>
      <c r="M5" s="138"/>
      <c r="N5" s="181" t="s">
        <v>14</v>
      </c>
      <c r="O5" s="61"/>
      <c r="P5" s="61"/>
      <c r="Q5" s="61"/>
      <c r="R5" s="212" t="s">
        <v>15</v>
      </c>
      <c r="S5" s="212" t="s">
        <v>16</v>
      </c>
      <c r="T5" s="216" t="s">
        <v>17</v>
      </c>
    </row>
    <row r="6" s="5" customFormat="1" ht="15" spans="1:20">
      <c r="A6" s="61"/>
      <c r="B6" s="61"/>
      <c r="C6" s="61"/>
      <c r="D6" s="61"/>
      <c r="E6" s="61"/>
      <c r="F6" s="129"/>
      <c r="G6" s="129"/>
      <c r="H6" s="129"/>
      <c r="I6" s="138"/>
      <c r="J6" s="139" t="s">
        <v>18</v>
      </c>
      <c r="K6" s="140"/>
      <c r="L6" s="140"/>
      <c r="M6" s="61" t="s">
        <v>19</v>
      </c>
      <c r="N6" s="212" t="s">
        <v>20</v>
      </c>
      <c r="O6" s="212" t="s">
        <v>21</v>
      </c>
      <c r="P6" s="212" t="s">
        <v>22</v>
      </c>
      <c r="Q6" s="212" t="s">
        <v>23</v>
      </c>
      <c r="R6" s="144"/>
      <c r="S6" s="217"/>
      <c r="T6" s="151"/>
    </row>
    <row r="7" s="5" customFormat="1" ht="15" spans="1:20">
      <c r="A7" s="61"/>
      <c r="B7" s="61"/>
      <c r="C7" s="61"/>
      <c r="D7" s="61"/>
      <c r="E7" s="61"/>
      <c r="F7" s="129"/>
      <c r="G7" s="129"/>
      <c r="H7" s="129"/>
      <c r="I7" s="138"/>
      <c r="J7" s="142" t="s">
        <v>24</v>
      </c>
      <c r="K7" s="142" t="s">
        <v>25</v>
      </c>
      <c r="L7" s="213" t="s">
        <v>26</v>
      </c>
      <c r="M7" s="61"/>
      <c r="N7" s="144"/>
      <c r="O7" s="144"/>
      <c r="P7" s="144"/>
      <c r="Q7" s="144"/>
      <c r="R7" s="144"/>
      <c r="S7" s="217"/>
      <c r="T7" s="151"/>
    </row>
    <row r="8" s="5" customFormat="1" ht="24" customHeight="1" spans="1:20">
      <c r="A8" s="61"/>
      <c r="B8" s="61"/>
      <c r="C8" s="61"/>
      <c r="D8" s="61"/>
      <c r="E8" s="61"/>
      <c r="F8" s="129"/>
      <c r="G8" s="129"/>
      <c r="H8" s="129"/>
      <c r="I8" s="138"/>
      <c r="J8" s="138"/>
      <c r="K8" s="138"/>
      <c r="L8" s="145"/>
      <c r="M8" s="61"/>
      <c r="N8" s="146"/>
      <c r="O8" s="146"/>
      <c r="P8" s="146"/>
      <c r="Q8" s="146"/>
      <c r="R8" s="146"/>
      <c r="S8" s="218"/>
      <c r="T8" s="152"/>
    </row>
    <row r="9" s="5" customFormat="1" ht="27" customHeight="1" spans="1:20">
      <c r="A9" s="66" t="s">
        <v>27</v>
      </c>
      <c r="B9" s="47"/>
      <c r="C9" s="58"/>
      <c r="D9" s="20"/>
      <c r="E9" s="20"/>
      <c r="F9" s="22"/>
      <c r="G9" s="22"/>
      <c r="H9" s="22"/>
      <c r="I9" s="48">
        <f t="shared" ref="I9:I14" si="0">SUM(J9,M9)</f>
        <v>2706.21</v>
      </c>
      <c r="J9" s="48">
        <f t="shared" ref="J9:J14" si="1">SUM(K9:L9)</f>
        <v>2664.21</v>
      </c>
      <c r="K9" s="48">
        <f>SUM(K10:K31)</f>
        <v>1921</v>
      </c>
      <c r="L9" s="48">
        <f>SUM(L10:L31)</f>
        <v>743.21</v>
      </c>
      <c r="M9" s="48">
        <f>SUM(M10:M31)</f>
        <v>42</v>
      </c>
      <c r="N9" s="55">
        <f>SUM(N10:N26)</f>
        <v>5201</v>
      </c>
      <c r="O9" s="55">
        <f>SUM(O10:O26)</f>
        <v>15316</v>
      </c>
      <c r="P9" s="55">
        <f>SUM(P10:P26)</f>
        <v>140</v>
      </c>
      <c r="Q9" s="55">
        <f>SUM(Q10:Q26)</f>
        <v>494</v>
      </c>
      <c r="R9" s="61"/>
      <c r="S9" s="61"/>
      <c r="T9" s="62"/>
    </row>
    <row r="10" s="6" customFormat="1" ht="63" spans="1:20">
      <c r="A10" s="29">
        <v>1</v>
      </c>
      <c r="B10" s="207" t="s">
        <v>28</v>
      </c>
      <c r="C10" s="207" t="s">
        <v>29</v>
      </c>
      <c r="D10" s="29" t="s">
        <v>30</v>
      </c>
      <c r="E10" s="29" t="s">
        <v>31</v>
      </c>
      <c r="F10" s="30" t="s">
        <v>32</v>
      </c>
      <c r="G10" s="31" t="s">
        <v>33</v>
      </c>
      <c r="H10" s="183" t="s">
        <v>34</v>
      </c>
      <c r="I10" s="30">
        <f t="shared" si="0"/>
        <v>100</v>
      </c>
      <c r="J10" s="30">
        <f t="shared" si="1"/>
        <v>100</v>
      </c>
      <c r="K10" s="30">
        <v>100</v>
      </c>
      <c r="L10" s="31"/>
      <c r="M10" s="30" t="s">
        <v>35</v>
      </c>
      <c r="N10" s="108">
        <v>1545</v>
      </c>
      <c r="O10" s="108">
        <v>5459</v>
      </c>
      <c r="P10" s="108">
        <v>34</v>
      </c>
      <c r="Q10" s="108">
        <v>116</v>
      </c>
      <c r="R10" s="29" t="s">
        <v>36</v>
      </c>
      <c r="S10" s="29" t="s">
        <v>37</v>
      </c>
      <c r="T10" s="34"/>
    </row>
    <row r="11" s="6" customFormat="1" ht="63" spans="1:20">
      <c r="A11" s="29">
        <v>2</v>
      </c>
      <c r="B11" s="207" t="s">
        <v>38</v>
      </c>
      <c r="C11" s="207" t="s">
        <v>39</v>
      </c>
      <c r="D11" s="29" t="s">
        <v>40</v>
      </c>
      <c r="E11" s="29" t="s">
        <v>41</v>
      </c>
      <c r="F11" s="30" t="s">
        <v>42</v>
      </c>
      <c r="G11" s="30" t="s">
        <v>43</v>
      </c>
      <c r="H11" s="191" t="s">
        <v>44</v>
      </c>
      <c r="I11" s="30">
        <f t="shared" si="0"/>
        <v>141</v>
      </c>
      <c r="J11" s="30">
        <f t="shared" si="1"/>
        <v>141</v>
      </c>
      <c r="K11" s="30">
        <v>50</v>
      </c>
      <c r="L11" s="31">
        <v>91</v>
      </c>
      <c r="M11" s="30"/>
      <c r="N11" s="214" t="s">
        <v>45</v>
      </c>
      <c r="O11" s="214" t="s">
        <v>46</v>
      </c>
      <c r="P11" s="31">
        <v>2</v>
      </c>
      <c r="Q11" s="31">
        <v>9</v>
      </c>
      <c r="R11" s="29" t="s">
        <v>36</v>
      </c>
      <c r="S11" s="29" t="s">
        <v>37</v>
      </c>
      <c r="T11" s="31" t="s">
        <v>47</v>
      </c>
    </row>
    <row r="12" s="6" customFormat="1" ht="47.25" spans="1:20">
      <c r="A12" s="29">
        <v>3</v>
      </c>
      <c r="B12" s="207" t="s">
        <v>48</v>
      </c>
      <c r="C12" s="207" t="s">
        <v>49</v>
      </c>
      <c r="D12" s="34" t="s">
        <v>50</v>
      </c>
      <c r="E12" s="29" t="s">
        <v>41</v>
      </c>
      <c r="F12" s="30" t="s">
        <v>42</v>
      </c>
      <c r="G12" s="208" t="s">
        <v>51</v>
      </c>
      <c r="H12" s="183" t="s">
        <v>52</v>
      </c>
      <c r="I12" s="30">
        <f t="shared" si="0"/>
        <v>200</v>
      </c>
      <c r="J12" s="30">
        <f t="shared" si="1"/>
        <v>200</v>
      </c>
      <c r="K12" s="30">
        <v>50</v>
      </c>
      <c r="L12" s="31">
        <v>150</v>
      </c>
      <c r="M12" s="30"/>
      <c r="N12" s="108">
        <v>1823</v>
      </c>
      <c r="O12" s="108">
        <v>4794</v>
      </c>
      <c r="P12" s="108">
        <v>13</v>
      </c>
      <c r="Q12" s="108">
        <v>48</v>
      </c>
      <c r="R12" s="29" t="s">
        <v>36</v>
      </c>
      <c r="S12" s="29" t="s">
        <v>53</v>
      </c>
      <c r="T12" s="31" t="s">
        <v>47</v>
      </c>
    </row>
    <row r="13" s="6" customFormat="1" ht="126" spans="1:20">
      <c r="A13" s="29">
        <v>4</v>
      </c>
      <c r="B13" s="209"/>
      <c r="C13" s="209"/>
      <c r="D13" s="34" t="s">
        <v>54</v>
      </c>
      <c r="E13" s="29" t="s">
        <v>55</v>
      </c>
      <c r="F13" s="30" t="s">
        <v>32</v>
      </c>
      <c r="G13" s="40" t="s">
        <v>56</v>
      </c>
      <c r="H13" s="183" t="s">
        <v>57</v>
      </c>
      <c r="I13" s="30">
        <f t="shared" si="0"/>
        <v>90</v>
      </c>
      <c r="J13" s="30">
        <f t="shared" si="1"/>
        <v>70</v>
      </c>
      <c r="K13" s="30">
        <v>70</v>
      </c>
      <c r="L13" s="31"/>
      <c r="M13" s="30">
        <v>20</v>
      </c>
      <c r="N13" s="108"/>
      <c r="O13" s="108"/>
      <c r="P13" s="108"/>
      <c r="Q13" s="108"/>
      <c r="R13" s="29" t="s">
        <v>36</v>
      </c>
      <c r="S13" s="29" t="s">
        <v>58</v>
      </c>
      <c r="T13" s="31" t="s">
        <v>59</v>
      </c>
    </row>
    <row r="14" s="6" customFormat="1" ht="110.25" spans="1:20">
      <c r="A14" s="29">
        <v>5</v>
      </c>
      <c r="B14" s="207" t="s">
        <v>60</v>
      </c>
      <c r="C14" s="207" t="s">
        <v>61</v>
      </c>
      <c r="D14" s="34" t="s">
        <v>62</v>
      </c>
      <c r="E14" s="29" t="s">
        <v>31</v>
      </c>
      <c r="F14" s="30" t="s">
        <v>42</v>
      </c>
      <c r="G14" s="30" t="s">
        <v>63</v>
      </c>
      <c r="H14" s="191" t="s">
        <v>64</v>
      </c>
      <c r="I14" s="30">
        <f t="shared" si="0"/>
        <v>105</v>
      </c>
      <c r="J14" s="30">
        <f t="shared" si="1"/>
        <v>100</v>
      </c>
      <c r="K14" s="30">
        <v>100</v>
      </c>
      <c r="L14" s="31"/>
      <c r="M14" s="31">
        <v>5</v>
      </c>
      <c r="N14" s="108">
        <v>533</v>
      </c>
      <c r="O14" s="108">
        <v>1563</v>
      </c>
      <c r="P14" s="108">
        <v>46</v>
      </c>
      <c r="Q14" s="108">
        <v>157</v>
      </c>
      <c r="R14" s="29" t="s">
        <v>36</v>
      </c>
      <c r="S14" s="29" t="s">
        <v>65</v>
      </c>
      <c r="T14" s="34"/>
    </row>
    <row r="15" s="6" customFormat="1" ht="78.75" spans="1:20">
      <c r="A15" s="29">
        <v>6</v>
      </c>
      <c r="B15" s="209"/>
      <c r="C15" s="209"/>
      <c r="D15" s="34" t="s">
        <v>66</v>
      </c>
      <c r="E15" s="29" t="s">
        <v>41</v>
      </c>
      <c r="F15" s="30" t="s">
        <v>32</v>
      </c>
      <c r="G15" s="30" t="s">
        <v>67</v>
      </c>
      <c r="H15" s="191" t="s">
        <v>68</v>
      </c>
      <c r="I15" s="30">
        <v>200</v>
      </c>
      <c r="J15" s="30">
        <v>200</v>
      </c>
      <c r="K15" s="30">
        <v>160</v>
      </c>
      <c r="L15" s="31">
        <v>40</v>
      </c>
      <c r="M15" s="31">
        <v>0</v>
      </c>
      <c r="N15" s="108"/>
      <c r="O15" s="108"/>
      <c r="P15" s="108"/>
      <c r="Q15" s="108"/>
      <c r="R15" s="29" t="s">
        <v>36</v>
      </c>
      <c r="S15" s="29" t="s">
        <v>65</v>
      </c>
      <c r="T15" s="34" t="s">
        <v>69</v>
      </c>
    </row>
    <row r="16" s="6" customFormat="1" ht="63" spans="1:20">
      <c r="A16" s="29">
        <v>7</v>
      </c>
      <c r="B16" s="209"/>
      <c r="C16" s="210"/>
      <c r="D16" s="34" t="s">
        <v>70</v>
      </c>
      <c r="E16" s="29" t="s">
        <v>55</v>
      </c>
      <c r="F16" s="30" t="s">
        <v>32</v>
      </c>
      <c r="G16" s="40" t="s">
        <v>71</v>
      </c>
      <c r="H16" s="183" t="s">
        <v>72</v>
      </c>
      <c r="I16" s="30">
        <f>SUM(J16,M16)</f>
        <v>80</v>
      </c>
      <c r="J16" s="30">
        <f>SUM(K16:L16)</f>
        <v>70</v>
      </c>
      <c r="K16" s="30">
        <v>70</v>
      </c>
      <c r="L16" s="31"/>
      <c r="M16" s="31">
        <v>10</v>
      </c>
      <c r="N16" s="108"/>
      <c r="O16" s="108"/>
      <c r="P16" s="108"/>
      <c r="Q16" s="108"/>
      <c r="R16" s="29" t="s">
        <v>36</v>
      </c>
      <c r="S16" s="29" t="s">
        <v>65</v>
      </c>
      <c r="T16" s="34" t="s">
        <v>59</v>
      </c>
    </row>
    <row r="17" s="6" customFormat="1" ht="110.25" spans="1:20">
      <c r="A17" s="29">
        <v>8</v>
      </c>
      <c r="B17" s="207" t="s">
        <v>73</v>
      </c>
      <c r="C17" s="207" t="s">
        <v>74</v>
      </c>
      <c r="D17" s="29" t="s">
        <v>75</v>
      </c>
      <c r="E17" s="29" t="s">
        <v>31</v>
      </c>
      <c r="F17" s="30" t="s">
        <v>32</v>
      </c>
      <c r="G17" s="31" t="s">
        <v>76</v>
      </c>
      <c r="H17" s="183" t="s">
        <v>77</v>
      </c>
      <c r="I17" s="30">
        <f>SUM(J17,M17)</f>
        <v>107</v>
      </c>
      <c r="J17" s="30">
        <f>SUM(K17:L17)</f>
        <v>100</v>
      </c>
      <c r="K17" s="30">
        <v>100</v>
      </c>
      <c r="L17" s="31"/>
      <c r="M17" s="30">
        <v>7</v>
      </c>
      <c r="N17" s="108">
        <v>1300</v>
      </c>
      <c r="O17" s="108">
        <v>3500</v>
      </c>
      <c r="P17" s="108">
        <v>45</v>
      </c>
      <c r="Q17" s="108">
        <v>164</v>
      </c>
      <c r="R17" s="29" t="s">
        <v>36</v>
      </c>
      <c r="S17" s="29" t="s">
        <v>65</v>
      </c>
      <c r="T17" s="31"/>
    </row>
    <row r="18" s="6" customFormat="1" ht="126" spans="1:20">
      <c r="A18" s="29">
        <v>9</v>
      </c>
      <c r="B18" s="209"/>
      <c r="C18" s="209"/>
      <c r="D18" s="29" t="s">
        <v>78</v>
      </c>
      <c r="E18" s="29" t="s">
        <v>55</v>
      </c>
      <c r="F18" s="30" t="s">
        <v>32</v>
      </c>
      <c r="G18" s="30" t="s">
        <v>79</v>
      </c>
      <c r="H18" s="191" t="s">
        <v>80</v>
      </c>
      <c r="I18" s="30">
        <f>SUM(J18,M18)</f>
        <v>215</v>
      </c>
      <c r="J18" s="30">
        <f>SUM(K18:L18)</f>
        <v>215</v>
      </c>
      <c r="K18" s="30">
        <v>185</v>
      </c>
      <c r="L18" s="31">
        <v>30</v>
      </c>
      <c r="M18" s="30"/>
      <c r="N18" s="108"/>
      <c r="O18" s="108"/>
      <c r="P18" s="108"/>
      <c r="Q18" s="108"/>
      <c r="R18" s="29" t="s">
        <v>36</v>
      </c>
      <c r="S18" s="29" t="s">
        <v>65</v>
      </c>
      <c r="T18" s="31"/>
    </row>
    <row r="19" s="6" customFormat="1" ht="63" spans="1:20">
      <c r="A19" s="29">
        <v>10</v>
      </c>
      <c r="B19" s="209"/>
      <c r="C19" s="209"/>
      <c r="D19" s="29" t="s">
        <v>81</v>
      </c>
      <c r="E19" s="29" t="s">
        <v>55</v>
      </c>
      <c r="F19" s="30" t="s">
        <v>32</v>
      </c>
      <c r="G19" s="30" t="s">
        <v>82</v>
      </c>
      <c r="H19" s="191" t="s">
        <v>83</v>
      </c>
      <c r="I19" s="30">
        <f>SUM(J19,M19)</f>
        <v>115</v>
      </c>
      <c r="J19" s="30">
        <f>SUM(K19:L19)</f>
        <v>115</v>
      </c>
      <c r="K19" s="30">
        <v>115</v>
      </c>
      <c r="L19" s="31"/>
      <c r="M19" s="30"/>
      <c r="N19" s="108"/>
      <c r="O19" s="108"/>
      <c r="P19" s="108"/>
      <c r="Q19" s="108"/>
      <c r="R19" s="29" t="s">
        <v>36</v>
      </c>
      <c r="S19" s="29" t="s">
        <v>65</v>
      </c>
      <c r="T19" s="31"/>
    </row>
    <row r="20" s="6" customFormat="1" ht="110.25" spans="1:20">
      <c r="A20" s="29">
        <v>11</v>
      </c>
      <c r="B20" s="209"/>
      <c r="C20" s="209"/>
      <c r="D20" s="29" t="s">
        <v>84</v>
      </c>
      <c r="E20" s="29" t="s">
        <v>31</v>
      </c>
      <c r="F20" s="30" t="s">
        <v>32</v>
      </c>
      <c r="G20" s="30" t="s">
        <v>85</v>
      </c>
      <c r="H20" s="33" t="s">
        <v>86</v>
      </c>
      <c r="I20" s="30">
        <v>30</v>
      </c>
      <c r="J20" s="30">
        <v>30</v>
      </c>
      <c r="K20" s="30">
        <v>30</v>
      </c>
      <c r="L20" s="31"/>
      <c r="M20" s="30"/>
      <c r="N20" s="108"/>
      <c r="O20" s="108"/>
      <c r="P20" s="108"/>
      <c r="Q20" s="108"/>
      <c r="R20" s="29" t="s">
        <v>36</v>
      </c>
      <c r="S20" s="29"/>
      <c r="T20" s="31"/>
    </row>
    <row r="21" s="6" customFormat="1" ht="47.25" spans="1:20">
      <c r="A21" s="29">
        <v>12</v>
      </c>
      <c r="B21" s="209"/>
      <c r="C21" s="209"/>
      <c r="D21" s="29" t="s">
        <v>84</v>
      </c>
      <c r="E21" s="29" t="s">
        <v>31</v>
      </c>
      <c r="F21" s="30" t="s">
        <v>32</v>
      </c>
      <c r="G21" s="31" t="s">
        <v>87</v>
      </c>
      <c r="H21" s="183" t="s">
        <v>88</v>
      </c>
      <c r="I21" s="30">
        <f t="shared" ref="I21:I31" si="2">SUM(J21,M21)</f>
        <v>20</v>
      </c>
      <c r="J21" s="30">
        <f t="shared" ref="J21:J31" si="3">SUM(K21:L21)</f>
        <v>20</v>
      </c>
      <c r="K21" s="30">
        <v>20</v>
      </c>
      <c r="L21" s="31"/>
      <c r="M21" s="30"/>
      <c r="N21" s="108"/>
      <c r="O21" s="108"/>
      <c r="P21" s="108"/>
      <c r="Q21" s="108"/>
      <c r="R21" s="29" t="s">
        <v>36</v>
      </c>
      <c r="S21" s="29"/>
      <c r="T21" s="31"/>
    </row>
    <row r="22" s="6" customFormat="1" ht="63" spans="1:20">
      <c r="A22" s="29">
        <v>13</v>
      </c>
      <c r="B22" s="207" t="s">
        <v>89</v>
      </c>
      <c r="C22" s="207" t="s">
        <v>90</v>
      </c>
      <c r="D22" s="29" t="s">
        <v>91</v>
      </c>
      <c r="E22" s="29" t="s">
        <v>31</v>
      </c>
      <c r="F22" s="30" t="s">
        <v>42</v>
      </c>
      <c r="G22" s="30" t="s">
        <v>92</v>
      </c>
      <c r="H22" s="183" t="s">
        <v>93</v>
      </c>
      <c r="I22" s="30">
        <f t="shared" si="2"/>
        <v>100</v>
      </c>
      <c r="J22" s="30">
        <f t="shared" si="3"/>
        <v>100</v>
      </c>
      <c r="K22" s="30">
        <v>100</v>
      </c>
      <c r="L22" s="31"/>
      <c r="M22" s="30"/>
      <c r="N22" s="108"/>
      <c r="O22" s="108"/>
      <c r="P22" s="108"/>
      <c r="Q22" s="108"/>
      <c r="R22" s="29" t="s">
        <v>36</v>
      </c>
      <c r="S22" s="29" t="s">
        <v>37</v>
      </c>
      <c r="T22" s="31"/>
    </row>
    <row r="23" s="6" customFormat="1" ht="63" spans="1:20">
      <c r="A23" s="29">
        <v>14</v>
      </c>
      <c r="B23" s="209"/>
      <c r="C23" s="209"/>
      <c r="D23" s="29" t="s">
        <v>94</v>
      </c>
      <c r="E23" s="29" t="s">
        <v>55</v>
      </c>
      <c r="F23" s="30" t="s">
        <v>32</v>
      </c>
      <c r="G23" s="40" t="s">
        <v>95</v>
      </c>
      <c r="H23" s="183" t="s">
        <v>96</v>
      </c>
      <c r="I23" s="30">
        <f t="shared" si="2"/>
        <v>100</v>
      </c>
      <c r="J23" s="30">
        <f t="shared" si="3"/>
        <v>100</v>
      </c>
      <c r="K23" s="30">
        <v>100</v>
      </c>
      <c r="L23" s="31"/>
      <c r="M23" s="30"/>
      <c r="N23" s="108"/>
      <c r="O23" s="108"/>
      <c r="P23" s="108"/>
      <c r="Q23" s="108"/>
      <c r="R23" s="29" t="s">
        <v>36</v>
      </c>
      <c r="S23" s="29" t="s">
        <v>37</v>
      </c>
      <c r="T23" s="31" t="s">
        <v>97</v>
      </c>
    </row>
    <row r="24" s="6" customFormat="1" ht="50" customHeight="1" spans="1:21">
      <c r="A24" s="29">
        <v>15</v>
      </c>
      <c r="B24" s="209"/>
      <c r="C24" s="209"/>
      <c r="D24" s="29" t="s">
        <v>98</v>
      </c>
      <c r="E24" s="29" t="s">
        <v>55</v>
      </c>
      <c r="F24" s="30" t="s">
        <v>32</v>
      </c>
      <c r="G24" s="30" t="s">
        <v>99</v>
      </c>
      <c r="H24" s="191" t="s">
        <v>100</v>
      </c>
      <c r="I24" s="30">
        <f t="shared" si="2"/>
        <v>150</v>
      </c>
      <c r="J24" s="30">
        <f t="shared" si="3"/>
        <v>150</v>
      </c>
      <c r="K24" s="30">
        <v>120</v>
      </c>
      <c r="L24" s="31">
        <v>30</v>
      </c>
      <c r="M24" s="30"/>
      <c r="N24" s="108"/>
      <c r="O24" s="108"/>
      <c r="P24" s="108"/>
      <c r="Q24" s="108"/>
      <c r="R24" s="29"/>
      <c r="S24" s="29" t="s">
        <v>37</v>
      </c>
      <c r="T24" s="31"/>
      <c r="U24" s="153"/>
    </row>
    <row r="25" s="6" customFormat="1" ht="126" spans="1:20">
      <c r="A25" s="29">
        <v>16</v>
      </c>
      <c r="B25" s="207" t="s">
        <v>101</v>
      </c>
      <c r="C25" s="207" t="s">
        <v>102</v>
      </c>
      <c r="D25" s="29" t="s">
        <v>103</v>
      </c>
      <c r="E25" s="29" t="s">
        <v>55</v>
      </c>
      <c r="F25" s="30" t="s">
        <v>32</v>
      </c>
      <c r="G25" s="31" t="s">
        <v>104</v>
      </c>
      <c r="H25" s="183" t="s">
        <v>105</v>
      </c>
      <c r="I25" s="30">
        <f t="shared" si="2"/>
        <v>100</v>
      </c>
      <c r="J25" s="30">
        <f t="shared" si="3"/>
        <v>100</v>
      </c>
      <c r="K25" s="30">
        <v>100</v>
      </c>
      <c r="L25" s="31"/>
      <c r="M25" s="30"/>
      <c r="N25" s="108"/>
      <c r="O25" s="108"/>
      <c r="P25" s="108"/>
      <c r="Q25" s="108"/>
      <c r="R25" s="29" t="s">
        <v>36</v>
      </c>
      <c r="S25" s="29" t="s">
        <v>58</v>
      </c>
      <c r="T25" s="31"/>
    </row>
    <row r="26" s="3" customFormat="1" ht="47.25" spans="1:20">
      <c r="A26" s="29">
        <v>17</v>
      </c>
      <c r="B26" s="207" t="s">
        <v>106</v>
      </c>
      <c r="C26" s="207" t="s">
        <v>107</v>
      </c>
      <c r="D26" s="207" t="s">
        <v>108</v>
      </c>
      <c r="E26" s="29" t="s">
        <v>55</v>
      </c>
      <c r="F26" s="30" t="s">
        <v>32</v>
      </c>
      <c r="G26" s="34" t="s">
        <v>109</v>
      </c>
      <c r="H26" s="211" t="s">
        <v>110</v>
      </c>
      <c r="I26" s="30">
        <f t="shared" si="2"/>
        <v>110</v>
      </c>
      <c r="J26" s="30">
        <f t="shared" si="3"/>
        <v>110</v>
      </c>
      <c r="K26" s="30">
        <v>50</v>
      </c>
      <c r="L26" s="31">
        <v>60</v>
      </c>
      <c r="M26" s="30"/>
      <c r="N26" s="29"/>
      <c r="O26" s="29"/>
      <c r="P26" s="29"/>
      <c r="Q26" s="29"/>
      <c r="R26" s="29" t="s">
        <v>36</v>
      </c>
      <c r="S26" s="29"/>
      <c r="T26" s="31"/>
    </row>
    <row r="27" ht="47.25" spans="1:20">
      <c r="A27" s="29">
        <v>18</v>
      </c>
      <c r="B27" s="209"/>
      <c r="C27" s="209"/>
      <c r="D27" s="209"/>
      <c r="E27" s="29" t="s">
        <v>55</v>
      </c>
      <c r="F27" s="30" t="s">
        <v>111</v>
      </c>
      <c r="G27" s="34" t="s">
        <v>112</v>
      </c>
      <c r="H27" s="211" t="s">
        <v>113</v>
      </c>
      <c r="I27" s="30">
        <f t="shared" si="2"/>
        <v>124</v>
      </c>
      <c r="J27" s="30">
        <f t="shared" si="3"/>
        <v>124</v>
      </c>
      <c r="K27" s="30">
        <v>50</v>
      </c>
      <c r="L27" s="31">
        <v>74</v>
      </c>
      <c r="M27" s="215"/>
      <c r="N27" s="215"/>
      <c r="O27" s="215"/>
      <c r="P27" s="215"/>
      <c r="Q27" s="215"/>
      <c r="R27" s="29" t="s">
        <v>36</v>
      </c>
      <c r="S27" s="29"/>
      <c r="T27" s="109"/>
    </row>
    <row r="28" ht="47.25" spans="1:20">
      <c r="A28" s="29">
        <v>19</v>
      </c>
      <c r="B28" s="209"/>
      <c r="C28" s="209"/>
      <c r="D28" s="209"/>
      <c r="E28" s="29" t="s">
        <v>55</v>
      </c>
      <c r="F28" s="30" t="s">
        <v>114</v>
      </c>
      <c r="G28" s="34" t="s">
        <v>115</v>
      </c>
      <c r="H28" s="211" t="s">
        <v>116</v>
      </c>
      <c r="I28" s="30">
        <f t="shared" si="2"/>
        <v>430</v>
      </c>
      <c r="J28" s="30">
        <f t="shared" si="3"/>
        <v>430</v>
      </c>
      <c r="K28" s="30">
        <v>291.79</v>
      </c>
      <c r="L28" s="31">
        <v>138.21</v>
      </c>
      <c r="M28" s="215"/>
      <c r="N28" s="215"/>
      <c r="O28" s="215"/>
      <c r="P28" s="215"/>
      <c r="Q28" s="215"/>
      <c r="R28" s="29" t="s">
        <v>36</v>
      </c>
      <c r="S28" s="29"/>
      <c r="T28" s="109"/>
    </row>
    <row r="29" ht="47.25" spans="1:20">
      <c r="A29" s="29">
        <v>20</v>
      </c>
      <c r="B29" s="209"/>
      <c r="C29" s="209"/>
      <c r="D29" s="209"/>
      <c r="E29" s="29" t="s">
        <v>55</v>
      </c>
      <c r="F29" s="30" t="s">
        <v>117</v>
      </c>
      <c r="G29" s="31" t="s">
        <v>118</v>
      </c>
      <c r="H29" s="183" t="s">
        <v>119</v>
      </c>
      <c r="I29" s="30">
        <f t="shared" si="2"/>
        <v>80</v>
      </c>
      <c r="J29" s="30">
        <f t="shared" si="3"/>
        <v>80</v>
      </c>
      <c r="K29" s="30">
        <v>20</v>
      </c>
      <c r="L29" s="31">
        <v>60</v>
      </c>
      <c r="M29" s="215"/>
      <c r="N29" s="215"/>
      <c r="O29" s="215"/>
      <c r="P29" s="215"/>
      <c r="Q29" s="215"/>
      <c r="R29" s="29" t="s">
        <v>36</v>
      </c>
      <c r="S29" s="29"/>
      <c r="T29" s="109"/>
    </row>
    <row r="30" ht="63" spans="1:20">
      <c r="A30" s="29">
        <v>21</v>
      </c>
      <c r="B30" s="209"/>
      <c r="C30" s="209"/>
      <c r="D30" s="209"/>
      <c r="E30" s="29" t="s">
        <v>55</v>
      </c>
      <c r="F30" s="30" t="s">
        <v>117</v>
      </c>
      <c r="G30" s="34" t="s">
        <v>120</v>
      </c>
      <c r="H30" s="211" t="s">
        <v>121</v>
      </c>
      <c r="I30" s="30">
        <f t="shared" si="2"/>
        <v>90</v>
      </c>
      <c r="J30" s="30">
        <f t="shared" si="3"/>
        <v>90</v>
      </c>
      <c r="K30" s="30">
        <v>20</v>
      </c>
      <c r="L30" s="31">
        <v>70</v>
      </c>
      <c r="M30" s="215"/>
      <c r="N30" s="215"/>
      <c r="O30" s="215"/>
      <c r="P30" s="215"/>
      <c r="Q30" s="215"/>
      <c r="R30" s="29" t="s">
        <v>36</v>
      </c>
      <c r="S30" s="29"/>
      <c r="T30" s="109"/>
    </row>
    <row r="31" ht="47.25" spans="1:20">
      <c r="A31" s="29">
        <v>22</v>
      </c>
      <c r="B31" s="210"/>
      <c r="C31" s="210"/>
      <c r="D31" s="210"/>
      <c r="E31" s="29" t="s">
        <v>41</v>
      </c>
      <c r="F31" s="30" t="s">
        <v>122</v>
      </c>
      <c r="G31" s="34" t="s">
        <v>123</v>
      </c>
      <c r="H31" s="211" t="s">
        <v>124</v>
      </c>
      <c r="I31" s="30">
        <f t="shared" si="2"/>
        <v>19.21</v>
      </c>
      <c r="J31" s="30">
        <f t="shared" si="3"/>
        <v>19.21</v>
      </c>
      <c r="K31" s="30">
        <v>19.21</v>
      </c>
      <c r="L31" s="31"/>
      <c r="M31" s="215"/>
      <c r="N31" s="215"/>
      <c r="O31" s="215"/>
      <c r="P31" s="215"/>
      <c r="Q31" s="215"/>
      <c r="R31" s="29" t="s">
        <v>36</v>
      </c>
      <c r="S31" s="29"/>
      <c r="T31" s="109"/>
    </row>
  </sheetData>
  <autoFilter xmlns:etc="http://www.wps.cn/officeDocument/2017/etCustomData" ref="A8:X31" etc:filterBottomFollowUsedRange="0">
    <extLst/>
  </autoFilter>
  <mergeCells count="38">
    <mergeCell ref="A2:T2"/>
    <mergeCell ref="A3:O3"/>
    <mergeCell ref="A4:T4"/>
    <mergeCell ref="J5:M5"/>
    <mergeCell ref="N5:Q5"/>
    <mergeCell ref="J6:L6"/>
    <mergeCell ref="A9:C9"/>
    <mergeCell ref="A5:A8"/>
    <mergeCell ref="B5:B8"/>
    <mergeCell ref="B12:B13"/>
    <mergeCell ref="B14:B16"/>
    <mergeCell ref="B17:B21"/>
    <mergeCell ref="B22:B24"/>
    <mergeCell ref="B26:B31"/>
    <mergeCell ref="C5:C8"/>
    <mergeCell ref="C12:C13"/>
    <mergeCell ref="C14:C16"/>
    <mergeCell ref="C17:C21"/>
    <mergeCell ref="C22:C24"/>
    <mergeCell ref="C26:C31"/>
    <mergeCell ref="D5:D8"/>
    <mergeCell ref="D26:D31"/>
    <mergeCell ref="E5:E8"/>
    <mergeCell ref="F5:F8"/>
    <mergeCell ref="G5:G8"/>
    <mergeCell ref="H5:H8"/>
    <mergeCell ref="I5:I8"/>
    <mergeCell ref="J7:J8"/>
    <mergeCell ref="K7:K8"/>
    <mergeCell ref="L7:L8"/>
    <mergeCell ref="M6:M8"/>
    <mergeCell ref="N6:N8"/>
    <mergeCell ref="O6:O8"/>
    <mergeCell ref="P6:P8"/>
    <mergeCell ref="Q6:Q8"/>
    <mergeCell ref="R5:R8"/>
    <mergeCell ref="S5:S8"/>
    <mergeCell ref="T5:T8"/>
  </mergeCells>
  <pageMargins left="0.472222222222222" right="0.236111111111111" top="0.236111111111111" bottom="0.0388888888888889" header="0.275" footer="0"/>
  <pageSetup paperSize="9" scale="63" fitToHeight="0" orientation="landscape" horizontalDpi="6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pageSetUpPr fitToPage="1"/>
  </sheetPr>
  <dimension ref="A1:T31"/>
  <sheetViews>
    <sheetView zoomScale="90" zoomScaleNormal="90" workbookViewId="0">
      <pane xSplit="7" ySplit="6" topLeftCell="H13" activePane="bottomRight" state="frozen"/>
      <selection/>
      <selection pane="topRight"/>
      <selection pane="bottomLeft"/>
      <selection pane="bottomRight" activeCell="A16" sqref="$A14:$XFD16"/>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39.75" style="9" customWidth="1"/>
    <col min="9" max="9" width="8.625" style="10" customWidth="1"/>
    <col min="10" max="10" width="8.375" style="10" customWidth="1"/>
    <col min="11" max="11" width="18.75" style="10" customWidth="1"/>
    <col min="12" max="13" width="12.625" style="10" customWidth="1"/>
    <col min="14" max="14" width="16" style="10" customWidth="1"/>
    <col min="15" max="15" width="7" style="10" customWidth="1"/>
    <col min="16" max="16" width="6.875" style="10" customWidth="1"/>
    <col min="17" max="17" width="6.625" style="10" customWidth="1"/>
    <col min="18" max="18" width="8.625" style="10" customWidth="1"/>
    <col min="19" max="19" width="9.125" style="3" customWidth="1"/>
    <col min="20" max="20" width="27.55" style="3" customWidth="1"/>
    <col min="21" max="21" width="14.5833333333333" style="3" customWidth="1"/>
    <col min="22" max="16370" width="74.8416666666667" style="3"/>
    <col min="16371" max="16384" width="9" style="3"/>
  </cols>
  <sheetData>
    <row r="1" s="3" customFormat="1" spans="1:18">
      <c r="A1" s="11" t="s">
        <v>0</v>
      </c>
      <c r="B1" s="12"/>
      <c r="C1" s="8"/>
      <c r="D1" s="8"/>
      <c r="E1" s="8"/>
      <c r="F1" s="4"/>
      <c r="G1" s="9"/>
      <c r="H1" s="9"/>
      <c r="I1" s="10"/>
      <c r="J1" s="10"/>
      <c r="K1" s="10"/>
      <c r="L1" s="10"/>
      <c r="M1" s="10"/>
      <c r="N1" s="10"/>
      <c r="O1" s="10"/>
      <c r="P1" s="10"/>
      <c r="Q1" s="10"/>
      <c r="R1" s="10"/>
    </row>
    <row r="2" s="4" customFormat="1" ht="35" customHeight="1" spans="1:20">
      <c r="A2" s="13" t="s">
        <v>509</v>
      </c>
      <c r="B2" s="14"/>
      <c r="C2" s="14"/>
      <c r="D2" s="14"/>
      <c r="E2" s="14"/>
      <c r="F2" s="14"/>
      <c r="G2" s="14"/>
      <c r="H2" s="14"/>
      <c r="I2" s="14"/>
      <c r="J2" s="14"/>
      <c r="K2" s="14"/>
      <c r="L2" s="14"/>
      <c r="M2" s="14"/>
      <c r="N2" s="14"/>
      <c r="O2" s="14"/>
      <c r="P2" s="14"/>
      <c r="Q2" s="14"/>
      <c r="R2" s="14"/>
      <c r="S2" s="14"/>
      <c r="T2" s="14"/>
    </row>
    <row r="3" s="5" customFormat="1" spans="1:20">
      <c r="A3" s="15" t="s">
        <v>510</v>
      </c>
      <c r="B3" s="16"/>
      <c r="C3" s="16"/>
      <c r="D3" s="16"/>
      <c r="E3" s="16"/>
      <c r="F3" s="16"/>
      <c r="G3" s="16"/>
      <c r="H3" s="16"/>
      <c r="I3" s="16"/>
      <c r="J3" s="16"/>
      <c r="K3" s="16"/>
      <c r="L3" s="16"/>
      <c r="M3" s="16"/>
      <c r="N3" s="16"/>
      <c r="O3" s="16"/>
      <c r="P3" s="16"/>
      <c r="Q3" s="56"/>
      <c r="R3" s="56"/>
      <c r="S3" s="57"/>
      <c r="T3" s="57"/>
    </row>
    <row r="4" s="5" customFormat="1" ht="16.5" spans="1:20">
      <c r="A4" s="17" t="s">
        <v>4</v>
      </c>
      <c r="B4" s="17" t="s">
        <v>5</v>
      </c>
      <c r="C4" s="17" t="s">
        <v>6</v>
      </c>
      <c r="D4" s="17" t="s">
        <v>7</v>
      </c>
      <c r="E4" s="18" t="s">
        <v>8</v>
      </c>
      <c r="F4" s="19" t="s">
        <v>9</v>
      </c>
      <c r="G4" s="19" t="s">
        <v>10</v>
      </c>
      <c r="H4" s="19" t="s">
        <v>11</v>
      </c>
      <c r="I4" s="42" t="s">
        <v>12</v>
      </c>
      <c r="J4" s="43" t="s">
        <v>13</v>
      </c>
      <c r="K4" s="44"/>
      <c r="L4" s="44"/>
      <c r="M4" s="44"/>
      <c r="N4" s="45"/>
      <c r="O4" s="46" t="s">
        <v>14</v>
      </c>
      <c r="P4" s="47"/>
      <c r="Q4" s="47"/>
      <c r="R4" s="58"/>
      <c r="S4" s="17" t="s">
        <v>15</v>
      </c>
      <c r="T4" s="59" t="s">
        <v>17</v>
      </c>
    </row>
    <row r="5" s="5" customFormat="1" ht="15.75" spans="1:20">
      <c r="A5" s="20"/>
      <c r="B5" s="20"/>
      <c r="C5" s="20"/>
      <c r="D5" s="20"/>
      <c r="E5" s="21"/>
      <c r="F5" s="22"/>
      <c r="G5" s="22"/>
      <c r="H5" s="22"/>
      <c r="I5" s="48"/>
      <c r="J5" s="48" t="s">
        <v>395</v>
      </c>
      <c r="K5" s="48"/>
      <c r="L5" s="48"/>
      <c r="M5" s="49"/>
      <c r="N5" s="50" t="s">
        <v>511</v>
      </c>
      <c r="O5" s="17" t="s">
        <v>20</v>
      </c>
      <c r="P5" s="17" t="s">
        <v>21</v>
      </c>
      <c r="Q5" s="18" t="s">
        <v>22</v>
      </c>
      <c r="R5" s="18" t="s">
        <v>23</v>
      </c>
      <c r="S5" s="20"/>
      <c r="T5" s="60"/>
    </row>
    <row r="6" s="5" customFormat="1" ht="49.5" spans="1:20">
      <c r="A6" s="20"/>
      <c r="B6" s="20"/>
      <c r="C6" s="20"/>
      <c r="D6" s="20"/>
      <c r="E6" s="23"/>
      <c r="F6" s="22"/>
      <c r="G6" s="22"/>
      <c r="H6" s="22"/>
      <c r="I6" s="48"/>
      <c r="J6" s="42" t="s">
        <v>24</v>
      </c>
      <c r="K6" s="42" t="s">
        <v>512</v>
      </c>
      <c r="L6" s="42" t="s">
        <v>513</v>
      </c>
      <c r="M6" s="51"/>
      <c r="N6" s="23"/>
      <c r="O6" s="20"/>
      <c r="P6" s="20"/>
      <c r="Q6" s="23"/>
      <c r="R6" s="23"/>
      <c r="S6" s="20"/>
      <c r="T6" s="60"/>
    </row>
    <row r="7" s="5" customFormat="1" ht="27" customHeight="1" spans="1:20">
      <c r="A7" s="24" t="s">
        <v>399</v>
      </c>
      <c r="B7" s="25"/>
      <c r="C7" s="26"/>
      <c r="D7" s="27"/>
      <c r="E7" s="27"/>
      <c r="F7" s="28"/>
      <c r="G7" s="28"/>
      <c r="H7" s="28"/>
      <c r="I7" s="52">
        <f>SUM(I8:I31)</f>
        <v>3043.58</v>
      </c>
      <c r="J7" s="52">
        <f>SUM(J8:J31)</f>
        <v>2500.9</v>
      </c>
      <c r="K7" s="52">
        <f>SUM(K8:K31)</f>
        <v>1844</v>
      </c>
      <c r="L7" s="52">
        <f>SUM(L8:L31)</f>
        <v>726.9</v>
      </c>
      <c r="M7" s="52"/>
      <c r="N7" s="52">
        <f>SUM(N8:N31)</f>
        <v>472.68</v>
      </c>
      <c r="O7" s="53">
        <f>SUM(O8:O31)</f>
        <v>18743</v>
      </c>
      <c r="P7" s="53">
        <f>SUM(P8:P31)</f>
        <v>51639</v>
      </c>
      <c r="Q7" s="53">
        <f>SUM(Q8:Q31)</f>
        <v>3015</v>
      </c>
      <c r="R7" s="53">
        <f>SUM(R8:R31)</f>
        <v>6857</v>
      </c>
      <c r="S7" s="61"/>
      <c r="T7" s="62"/>
    </row>
    <row r="8" s="6" customFormat="1" ht="65.25" spans="1:20">
      <c r="A8" s="20">
        <v>1</v>
      </c>
      <c r="B8" s="29" t="s">
        <v>28</v>
      </c>
      <c r="C8" s="29" t="s">
        <v>29</v>
      </c>
      <c r="D8" s="29" t="s">
        <v>30</v>
      </c>
      <c r="E8" s="29" t="s">
        <v>55</v>
      </c>
      <c r="F8" s="30" t="s">
        <v>32</v>
      </c>
      <c r="G8" s="31" t="s">
        <v>224</v>
      </c>
      <c r="H8" s="32" t="s">
        <v>514</v>
      </c>
      <c r="I8" s="48">
        <v>145</v>
      </c>
      <c r="J8" s="48">
        <v>130</v>
      </c>
      <c r="K8" s="48">
        <v>50</v>
      </c>
      <c r="L8" s="54">
        <f>J8-K8</f>
        <v>80</v>
      </c>
      <c r="M8" s="54"/>
      <c r="N8" s="48">
        <v>15</v>
      </c>
      <c r="O8" s="55">
        <v>1545</v>
      </c>
      <c r="P8" s="55">
        <v>5459</v>
      </c>
      <c r="Q8" s="55">
        <v>34</v>
      </c>
      <c r="R8" s="55">
        <v>116</v>
      </c>
      <c r="S8" s="20" t="s">
        <v>245</v>
      </c>
      <c r="T8" s="34" t="s">
        <v>515</v>
      </c>
    </row>
    <row r="9" s="6" customFormat="1" ht="94.5" spans="1:20">
      <c r="A9" s="20">
        <v>2</v>
      </c>
      <c r="B9" s="20"/>
      <c r="C9" s="20"/>
      <c r="D9" s="29" t="s">
        <v>30</v>
      </c>
      <c r="E9" s="29" t="s">
        <v>31</v>
      </c>
      <c r="F9" s="30" t="s">
        <v>516</v>
      </c>
      <c r="G9" s="31" t="s">
        <v>517</v>
      </c>
      <c r="H9" s="33" t="s">
        <v>518</v>
      </c>
      <c r="I9" s="48">
        <v>30</v>
      </c>
      <c r="J9" s="48">
        <v>30</v>
      </c>
      <c r="K9" s="48">
        <v>30</v>
      </c>
      <c r="L9" s="54"/>
      <c r="M9" s="54"/>
      <c r="N9" s="48"/>
      <c r="O9" s="55">
        <v>1545</v>
      </c>
      <c r="P9" s="55">
        <v>5459</v>
      </c>
      <c r="Q9" s="55">
        <v>34</v>
      </c>
      <c r="R9" s="55">
        <v>116</v>
      </c>
      <c r="S9" s="20" t="s">
        <v>245</v>
      </c>
      <c r="T9" s="34" t="s">
        <v>515</v>
      </c>
    </row>
    <row r="10" s="6" customFormat="1" ht="65.25" spans="1:20">
      <c r="A10" s="20">
        <v>3</v>
      </c>
      <c r="B10" s="29" t="s">
        <v>38</v>
      </c>
      <c r="C10" s="29" t="s">
        <v>39</v>
      </c>
      <c r="D10" s="29" t="s">
        <v>404</v>
      </c>
      <c r="E10" s="29" t="s">
        <v>55</v>
      </c>
      <c r="F10" s="30" t="s">
        <v>32</v>
      </c>
      <c r="G10" s="34" t="s">
        <v>405</v>
      </c>
      <c r="H10" s="32" t="s">
        <v>519</v>
      </c>
      <c r="I10" s="48">
        <v>72</v>
      </c>
      <c r="J10" s="48"/>
      <c r="K10" s="48"/>
      <c r="L10" s="54">
        <v>70</v>
      </c>
      <c r="M10" s="54"/>
      <c r="N10" s="48">
        <v>2</v>
      </c>
      <c r="O10" s="20">
        <v>1543</v>
      </c>
      <c r="P10" s="20">
        <v>6185</v>
      </c>
      <c r="Q10" s="20">
        <v>33</v>
      </c>
      <c r="R10" s="20">
        <v>112</v>
      </c>
      <c r="S10" s="20" t="s">
        <v>520</v>
      </c>
      <c r="T10" s="34" t="s">
        <v>521</v>
      </c>
    </row>
    <row r="11" s="6" customFormat="1" ht="37" customHeight="1" spans="1:20">
      <c r="A11" s="20">
        <v>4</v>
      </c>
      <c r="B11" s="29"/>
      <c r="C11" s="29"/>
      <c r="D11" s="29" t="s">
        <v>522</v>
      </c>
      <c r="E11" s="29" t="s">
        <v>31</v>
      </c>
      <c r="F11" s="34" t="s">
        <v>32</v>
      </c>
      <c r="G11" s="34" t="s">
        <v>523</v>
      </c>
      <c r="H11" s="35" t="s">
        <v>524</v>
      </c>
      <c r="I11" s="48">
        <v>20</v>
      </c>
      <c r="J11" s="48">
        <v>20</v>
      </c>
      <c r="K11" s="48">
        <v>20</v>
      </c>
      <c r="L11" s="54"/>
      <c r="M11" s="54"/>
      <c r="N11" s="48"/>
      <c r="O11" s="55">
        <v>30</v>
      </c>
      <c r="P11" s="55">
        <v>110</v>
      </c>
      <c r="Q11" s="55">
        <v>2</v>
      </c>
      <c r="R11" s="55">
        <v>6</v>
      </c>
      <c r="S11" s="20" t="s">
        <v>245</v>
      </c>
      <c r="T11" s="29" t="s">
        <v>525</v>
      </c>
    </row>
    <row r="12" s="6" customFormat="1" ht="33.75" spans="1:20">
      <c r="A12" s="20">
        <v>5</v>
      </c>
      <c r="B12" s="29"/>
      <c r="C12" s="29"/>
      <c r="D12" s="29" t="s">
        <v>526</v>
      </c>
      <c r="E12" s="29" t="s">
        <v>55</v>
      </c>
      <c r="F12" s="30" t="s">
        <v>411</v>
      </c>
      <c r="G12" s="30" t="s">
        <v>440</v>
      </c>
      <c r="H12" s="36" t="s">
        <v>527</v>
      </c>
      <c r="I12" s="48">
        <v>50.68</v>
      </c>
      <c r="J12" s="48">
        <v>45</v>
      </c>
      <c r="K12" s="48">
        <v>45</v>
      </c>
      <c r="L12" s="54"/>
      <c r="M12" s="54"/>
      <c r="N12" s="54">
        <v>5.68</v>
      </c>
      <c r="O12" s="55">
        <v>34</v>
      </c>
      <c r="P12" s="55">
        <v>105</v>
      </c>
      <c r="Q12" s="55">
        <v>3</v>
      </c>
      <c r="R12" s="55">
        <v>13</v>
      </c>
      <c r="S12" s="20" t="s">
        <v>245</v>
      </c>
      <c r="T12" s="34" t="s">
        <v>528</v>
      </c>
    </row>
    <row r="13" s="6" customFormat="1" ht="78.75" spans="1:20">
      <c r="A13" s="20">
        <v>6</v>
      </c>
      <c r="B13" s="29" t="s">
        <v>529</v>
      </c>
      <c r="C13" s="37" t="s">
        <v>530</v>
      </c>
      <c r="D13" s="29" t="s">
        <v>66</v>
      </c>
      <c r="E13" s="29" t="s">
        <v>55</v>
      </c>
      <c r="F13" s="30" t="s">
        <v>428</v>
      </c>
      <c r="G13" s="31" t="s">
        <v>531</v>
      </c>
      <c r="H13" s="33" t="s">
        <v>532</v>
      </c>
      <c r="I13" s="48">
        <f>K13+L13+N13</f>
        <v>30</v>
      </c>
      <c r="J13" s="48">
        <v>30</v>
      </c>
      <c r="K13" s="48">
        <v>30</v>
      </c>
      <c r="L13" s="54"/>
      <c r="M13" s="54"/>
      <c r="N13" s="48"/>
      <c r="O13" s="55">
        <v>100</v>
      </c>
      <c r="P13" s="55">
        <v>300</v>
      </c>
      <c r="Q13" s="55">
        <v>5</v>
      </c>
      <c r="R13" s="55">
        <v>15</v>
      </c>
      <c r="S13" s="20" t="s">
        <v>245</v>
      </c>
      <c r="T13" s="34" t="s">
        <v>533</v>
      </c>
    </row>
    <row r="14" s="6" customFormat="1" ht="63" spans="1:20">
      <c r="A14" s="20">
        <v>7</v>
      </c>
      <c r="B14" s="29" t="s">
        <v>60</v>
      </c>
      <c r="C14" s="29" t="s">
        <v>534</v>
      </c>
      <c r="D14" s="29" t="s">
        <v>535</v>
      </c>
      <c r="E14" s="29" t="s">
        <v>55</v>
      </c>
      <c r="F14" s="30" t="s">
        <v>32</v>
      </c>
      <c r="G14" s="34" t="s">
        <v>536</v>
      </c>
      <c r="H14" s="32" t="s">
        <v>537</v>
      </c>
      <c r="I14" s="48">
        <v>107</v>
      </c>
      <c r="J14" s="48">
        <v>77</v>
      </c>
      <c r="K14" s="48">
        <v>77</v>
      </c>
      <c r="L14" s="48"/>
      <c r="M14" s="48"/>
      <c r="N14" s="20">
        <v>30</v>
      </c>
      <c r="O14" s="20">
        <v>2557</v>
      </c>
      <c r="P14" s="20">
        <v>6997</v>
      </c>
      <c r="Q14" s="20">
        <v>21</v>
      </c>
      <c r="R14" s="20">
        <v>67</v>
      </c>
      <c r="S14" s="20" t="s">
        <v>520</v>
      </c>
      <c r="T14" s="34" t="s">
        <v>538</v>
      </c>
    </row>
    <row r="15" s="6" customFormat="1" ht="47.25" spans="1:20">
      <c r="A15" s="20">
        <v>8</v>
      </c>
      <c r="B15" s="29"/>
      <c r="C15" s="29"/>
      <c r="D15" s="29" t="s">
        <v>410</v>
      </c>
      <c r="E15" s="29" t="s">
        <v>55</v>
      </c>
      <c r="F15" s="30" t="s">
        <v>411</v>
      </c>
      <c r="G15" s="34" t="s">
        <v>412</v>
      </c>
      <c r="H15" s="33" t="s">
        <v>539</v>
      </c>
      <c r="I15" s="48">
        <v>125</v>
      </c>
      <c r="J15" s="48">
        <v>125</v>
      </c>
      <c r="K15" s="48">
        <v>70</v>
      </c>
      <c r="L15" s="54">
        <f t="shared" ref="L15:L17" si="0">J15-K15</f>
        <v>55</v>
      </c>
      <c r="M15" s="54"/>
      <c r="N15" s="54"/>
      <c r="O15" s="55">
        <v>128</v>
      </c>
      <c r="P15" s="55">
        <v>476</v>
      </c>
      <c r="Q15" s="55">
        <v>1</v>
      </c>
      <c r="R15" s="55">
        <v>2</v>
      </c>
      <c r="S15" s="20" t="s">
        <v>540</v>
      </c>
      <c r="T15" s="54" t="s">
        <v>541</v>
      </c>
    </row>
    <row r="16" s="6" customFormat="1" ht="47.25" spans="1:20">
      <c r="A16" s="20">
        <v>9</v>
      </c>
      <c r="B16" s="29"/>
      <c r="C16" s="29"/>
      <c r="D16" s="34" t="s">
        <v>62</v>
      </c>
      <c r="E16" s="29" t="s">
        <v>434</v>
      </c>
      <c r="F16" s="30" t="s">
        <v>32</v>
      </c>
      <c r="G16" s="31" t="s">
        <v>542</v>
      </c>
      <c r="H16" s="33" t="s">
        <v>543</v>
      </c>
      <c r="I16" s="48">
        <v>150</v>
      </c>
      <c r="J16" s="48">
        <v>150</v>
      </c>
      <c r="K16" s="48">
        <v>100</v>
      </c>
      <c r="L16" s="54">
        <f t="shared" si="0"/>
        <v>50</v>
      </c>
      <c r="M16" s="54"/>
      <c r="N16" s="54"/>
      <c r="O16" s="55">
        <v>1913</v>
      </c>
      <c r="P16" s="55">
        <v>1559</v>
      </c>
      <c r="Q16" s="55">
        <v>77</v>
      </c>
      <c r="R16" s="55">
        <v>282</v>
      </c>
      <c r="S16" s="20" t="s">
        <v>245</v>
      </c>
      <c r="T16" s="34" t="s">
        <v>544</v>
      </c>
    </row>
    <row r="17" s="6" customFormat="1" ht="78.75" spans="1:20">
      <c r="A17" s="20">
        <v>10</v>
      </c>
      <c r="B17" s="29" t="s">
        <v>48</v>
      </c>
      <c r="C17" s="29" t="s">
        <v>545</v>
      </c>
      <c r="D17" s="34" t="s">
        <v>546</v>
      </c>
      <c r="E17" s="29" t="s">
        <v>55</v>
      </c>
      <c r="F17" s="30" t="s">
        <v>32</v>
      </c>
      <c r="G17" s="34" t="s">
        <v>243</v>
      </c>
      <c r="H17" s="35" t="s">
        <v>547</v>
      </c>
      <c r="I17" s="48">
        <v>160</v>
      </c>
      <c r="J17" s="48">
        <v>150</v>
      </c>
      <c r="K17" s="48">
        <v>80</v>
      </c>
      <c r="L17" s="54">
        <f t="shared" si="0"/>
        <v>70</v>
      </c>
      <c r="M17" s="54"/>
      <c r="N17" s="48">
        <v>10</v>
      </c>
      <c r="O17" s="55">
        <v>1823</v>
      </c>
      <c r="P17" s="55">
        <v>4794</v>
      </c>
      <c r="Q17" s="55">
        <v>13</v>
      </c>
      <c r="R17" s="55">
        <v>48</v>
      </c>
      <c r="S17" s="20" t="s">
        <v>245</v>
      </c>
      <c r="T17" s="31" t="s">
        <v>548</v>
      </c>
    </row>
    <row r="18" s="6" customFormat="1" ht="47.25" spans="1:20">
      <c r="A18" s="20">
        <v>11</v>
      </c>
      <c r="B18" s="20"/>
      <c r="C18" s="20"/>
      <c r="D18" s="34" t="s">
        <v>549</v>
      </c>
      <c r="E18" s="29" t="s">
        <v>31</v>
      </c>
      <c r="F18" s="30" t="s">
        <v>516</v>
      </c>
      <c r="G18" s="34" t="s">
        <v>550</v>
      </c>
      <c r="H18" s="35" t="s">
        <v>551</v>
      </c>
      <c r="I18" s="48">
        <v>30</v>
      </c>
      <c r="J18" s="48">
        <v>30</v>
      </c>
      <c r="K18" s="48">
        <v>30</v>
      </c>
      <c r="L18" s="54"/>
      <c r="M18" s="54"/>
      <c r="N18" s="48"/>
      <c r="O18" s="55">
        <v>247</v>
      </c>
      <c r="P18" s="55">
        <v>807</v>
      </c>
      <c r="Q18" s="55">
        <v>2</v>
      </c>
      <c r="R18" s="55">
        <v>5</v>
      </c>
      <c r="S18" s="20" t="s">
        <v>245</v>
      </c>
      <c r="T18" s="34" t="s">
        <v>552</v>
      </c>
    </row>
    <row r="19" s="6" customFormat="1" ht="120" customHeight="1" spans="1:20">
      <c r="A19" s="20">
        <v>12</v>
      </c>
      <c r="B19" s="29" t="s">
        <v>73</v>
      </c>
      <c r="C19" s="29" t="s">
        <v>553</v>
      </c>
      <c r="D19" s="29" t="s">
        <v>554</v>
      </c>
      <c r="E19" s="29" t="s">
        <v>55</v>
      </c>
      <c r="F19" s="30" t="s">
        <v>32</v>
      </c>
      <c r="G19" s="30" t="s">
        <v>555</v>
      </c>
      <c r="H19" s="38" t="s">
        <v>556</v>
      </c>
      <c r="I19" s="48">
        <v>200</v>
      </c>
      <c r="J19" s="48">
        <v>200</v>
      </c>
      <c r="K19" s="48">
        <v>100</v>
      </c>
      <c r="L19" s="54">
        <f>J19-K19</f>
        <v>100</v>
      </c>
      <c r="M19" s="54"/>
      <c r="N19" s="48">
        <v>0</v>
      </c>
      <c r="O19" s="55">
        <v>1300</v>
      </c>
      <c r="P19" s="55">
        <v>3500</v>
      </c>
      <c r="Q19" s="55">
        <v>45</v>
      </c>
      <c r="R19" s="55">
        <v>164</v>
      </c>
      <c r="S19" s="20" t="s">
        <v>245</v>
      </c>
      <c r="T19" s="31" t="s">
        <v>528</v>
      </c>
    </row>
    <row r="20" s="6" customFormat="1" ht="157.5" spans="1:20">
      <c r="A20" s="20">
        <v>13</v>
      </c>
      <c r="B20" s="20"/>
      <c r="C20" s="20"/>
      <c r="D20" s="29" t="s">
        <v>557</v>
      </c>
      <c r="E20" s="29" t="s">
        <v>55</v>
      </c>
      <c r="F20" s="30" t="s">
        <v>32</v>
      </c>
      <c r="G20" s="30" t="s">
        <v>417</v>
      </c>
      <c r="H20" s="32" t="s">
        <v>558</v>
      </c>
      <c r="I20" s="48">
        <v>500</v>
      </c>
      <c r="J20" s="48">
        <v>100</v>
      </c>
      <c r="K20" s="48">
        <v>100</v>
      </c>
      <c r="L20" s="54"/>
      <c r="M20" s="54"/>
      <c r="N20" s="48">
        <v>400</v>
      </c>
      <c r="O20" s="55">
        <v>1243</v>
      </c>
      <c r="P20" s="55">
        <v>4352</v>
      </c>
      <c r="Q20" s="55">
        <v>289</v>
      </c>
      <c r="R20" s="55">
        <v>814</v>
      </c>
      <c r="S20" s="20" t="s">
        <v>245</v>
      </c>
      <c r="T20" s="31" t="s">
        <v>559</v>
      </c>
    </row>
    <row r="21" s="6" customFormat="1" ht="63" spans="1:20">
      <c r="A21" s="20">
        <v>14</v>
      </c>
      <c r="B21" s="29" t="s">
        <v>89</v>
      </c>
      <c r="C21" s="29" t="s">
        <v>90</v>
      </c>
      <c r="D21" s="29" t="s">
        <v>560</v>
      </c>
      <c r="E21" s="29" t="s">
        <v>55</v>
      </c>
      <c r="F21" s="30" t="s">
        <v>32</v>
      </c>
      <c r="G21" s="34" t="s">
        <v>561</v>
      </c>
      <c r="H21" s="32" t="s">
        <v>562</v>
      </c>
      <c r="I21" s="48">
        <v>90</v>
      </c>
      <c r="J21" s="48">
        <v>90</v>
      </c>
      <c r="K21" s="48">
        <v>90</v>
      </c>
      <c r="L21" s="54"/>
      <c r="M21" s="54"/>
      <c r="N21" s="48"/>
      <c r="O21" s="20">
        <v>622</v>
      </c>
      <c r="P21" s="20">
        <v>1787</v>
      </c>
      <c r="Q21" s="63">
        <v>39</v>
      </c>
      <c r="R21" s="63">
        <v>147</v>
      </c>
      <c r="S21" s="20" t="s">
        <v>520</v>
      </c>
      <c r="T21" s="34" t="s">
        <v>563</v>
      </c>
    </row>
    <row r="22" s="6" customFormat="1" ht="78.75" spans="1:20">
      <c r="A22" s="20">
        <v>15</v>
      </c>
      <c r="B22" s="29"/>
      <c r="C22" s="29"/>
      <c r="D22" s="34" t="s">
        <v>91</v>
      </c>
      <c r="E22" s="29" t="s">
        <v>55</v>
      </c>
      <c r="F22" s="30" t="s">
        <v>32</v>
      </c>
      <c r="G22" s="34" t="s">
        <v>289</v>
      </c>
      <c r="H22" s="35" t="s">
        <v>564</v>
      </c>
      <c r="I22" s="48">
        <v>150</v>
      </c>
      <c r="J22" s="48">
        <v>150</v>
      </c>
      <c r="K22" s="48">
        <v>80</v>
      </c>
      <c r="L22" s="54">
        <f>J22-K22</f>
        <v>70</v>
      </c>
      <c r="M22" s="54"/>
      <c r="N22" s="48"/>
      <c r="O22" s="55">
        <v>125</v>
      </c>
      <c r="P22" s="55">
        <v>406</v>
      </c>
      <c r="Q22" s="55">
        <v>46</v>
      </c>
      <c r="R22" s="55">
        <v>169</v>
      </c>
      <c r="S22" s="20" t="s">
        <v>245</v>
      </c>
      <c r="T22" s="54" t="s">
        <v>565</v>
      </c>
    </row>
    <row r="23" s="6" customFormat="1" ht="47.25" spans="1:20">
      <c r="A23" s="20">
        <v>16</v>
      </c>
      <c r="B23" s="29"/>
      <c r="C23" s="29"/>
      <c r="D23" s="34" t="s">
        <v>91</v>
      </c>
      <c r="E23" s="29" t="s">
        <v>31</v>
      </c>
      <c r="F23" s="30" t="s">
        <v>516</v>
      </c>
      <c r="G23" s="31" t="s">
        <v>566</v>
      </c>
      <c r="H23" s="35" t="s">
        <v>567</v>
      </c>
      <c r="I23" s="48">
        <v>30</v>
      </c>
      <c r="J23" s="48">
        <v>30</v>
      </c>
      <c r="K23" s="48">
        <v>30</v>
      </c>
      <c r="L23" s="54"/>
      <c r="M23" s="54"/>
      <c r="N23" s="48"/>
      <c r="O23" s="55">
        <v>125</v>
      </c>
      <c r="P23" s="55">
        <v>406</v>
      </c>
      <c r="Q23" s="55">
        <v>46</v>
      </c>
      <c r="R23" s="55">
        <v>169</v>
      </c>
      <c r="S23" s="20" t="s">
        <v>245</v>
      </c>
      <c r="T23" s="20"/>
    </row>
    <row r="24" s="6" customFormat="1" ht="78.75" spans="1:20">
      <c r="A24" s="20">
        <v>17</v>
      </c>
      <c r="B24" s="29"/>
      <c r="C24" s="29"/>
      <c r="D24" s="34" t="s">
        <v>568</v>
      </c>
      <c r="E24" s="29" t="s">
        <v>55</v>
      </c>
      <c r="F24" s="30" t="s">
        <v>32</v>
      </c>
      <c r="G24" s="34" t="s">
        <v>292</v>
      </c>
      <c r="H24" s="35" t="s">
        <v>569</v>
      </c>
      <c r="I24" s="48">
        <v>200</v>
      </c>
      <c r="J24" s="48">
        <v>200</v>
      </c>
      <c r="K24" s="48">
        <v>104.66</v>
      </c>
      <c r="L24" s="54">
        <f>J24-K24</f>
        <v>95.34</v>
      </c>
      <c r="M24" s="54"/>
      <c r="N24" s="48"/>
      <c r="O24" s="55">
        <v>221</v>
      </c>
      <c r="P24" s="55">
        <v>657</v>
      </c>
      <c r="Q24" s="55">
        <v>8</v>
      </c>
      <c r="R24" s="55">
        <v>23</v>
      </c>
      <c r="S24" s="20" t="s">
        <v>245</v>
      </c>
      <c r="T24" s="31" t="s">
        <v>570</v>
      </c>
    </row>
    <row r="25" s="6" customFormat="1" ht="94.5" spans="1:20">
      <c r="A25" s="20">
        <v>18</v>
      </c>
      <c r="B25" s="29" t="s">
        <v>101</v>
      </c>
      <c r="C25" s="37" t="s">
        <v>571</v>
      </c>
      <c r="D25" s="31" t="s">
        <v>572</v>
      </c>
      <c r="E25" s="29" t="s">
        <v>31</v>
      </c>
      <c r="F25" s="30" t="s">
        <v>573</v>
      </c>
      <c r="G25" s="34" t="s">
        <v>574</v>
      </c>
      <c r="H25" s="39" t="s">
        <v>575</v>
      </c>
      <c r="I25" s="48">
        <v>96.9</v>
      </c>
      <c r="J25" s="48">
        <v>96.9</v>
      </c>
      <c r="K25" s="48">
        <v>96.9</v>
      </c>
      <c r="L25" s="54"/>
      <c r="M25" s="54"/>
      <c r="N25" s="48"/>
      <c r="O25" s="55">
        <v>104</v>
      </c>
      <c r="P25" s="55">
        <v>297</v>
      </c>
      <c r="Q25" s="55">
        <v>20</v>
      </c>
      <c r="R25" s="55">
        <v>79</v>
      </c>
      <c r="S25" s="20" t="s">
        <v>245</v>
      </c>
      <c r="T25" s="29" t="s">
        <v>525</v>
      </c>
    </row>
    <row r="26" s="7" customFormat="1" ht="78" customHeight="1" spans="1:20">
      <c r="A26" s="20">
        <v>19</v>
      </c>
      <c r="B26" s="37" t="s">
        <v>576</v>
      </c>
      <c r="C26" s="37" t="s">
        <v>577</v>
      </c>
      <c r="D26" s="29" t="s">
        <v>578</v>
      </c>
      <c r="E26" s="29" t="s">
        <v>55</v>
      </c>
      <c r="F26" s="30" t="s">
        <v>32</v>
      </c>
      <c r="G26" s="31" t="s">
        <v>579</v>
      </c>
      <c r="H26" s="32" t="s">
        <v>580</v>
      </c>
      <c r="I26" s="48">
        <v>210</v>
      </c>
      <c r="J26" s="48">
        <v>200</v>
      </c>
      <c r="K26" s="48">
        <v>200</v>
      </c>
      <c r="L26" s="54"/>
      <c r="M26" s="54"/>
      <c r="N26" s="48">
        <v>10</v>
      </c>
      <c r="O26" s="55">
        <v>1248</v>
      </c>
      <c r="P26" s="55">
        <v>3493</v>
      </c>
      <c r="Q26" s="55">
        <v>7</v>
      </c>
      <c r="R26" s="55">
        <v>20</v>
      </c>
      <c r="S26" s="20" t="s">
        <v>245</v>
      </c>
      <c r="T26" s="34" t="s">
        <v>528</v>
      </c>
    </row>
    <row r="27" s="7" customFormat="1" ht="63" spans="1:20">
      <c r="A27" s="20">
        <v>20</v>
      </c>
      <c r="B27" s="29" t="s">
        <v>426</v>
      </c>
      <c r="C27" s="29" t="s">
        <v>427</v>
      </c>
      <c r="D27" s="29" t="s">
        <v>108</v>
      </c>
      <c r="E27" s="29" t="s">
        <v>55</v>
      </c>
      <c r="F27" s="34" t="s">
        <v>428</v>
      </c>
      <c r="G27" s="31" t="s">
        <v>120</v>
      </c>
      <c r="H27" s="40" t="s">
        <v>581</v>
      </c>
      <c r="I27" s="48">
        <v>65</v>
      </c>
      <c r="J27" s="48">
        <v>65</v>
      </c>
      <c r="K27" s="48">
        <v>65</v>
      </c>
      <c r="L27" s="54"/>
      <c r="M27" s="54"/>
      <c r="N27" s="48"/>
      <c r="O27" s="55">
        <v>700</v>
      </c>
      <c r="P27" s="55">
        <v>700</v>
      </c>
      <c r="Q27" s="55">
        <v>700</v>
      </c>
      <c r="R27" s="55">
        <v>700</v>
      </c>
      <c r="S27" s="20" t="s">
        <v>245</v>
      </c>
      <c r="T27" s="20"/>
    </row>
    <row r="28" s="3" customFormat="1" ht="47.25" spans="1:20">
      <c r="A28" s="20">
        <v>21</v>
      </c>
      <c r="B28" s="29" t="s">
        <v>430</v>
      </c>
      <c r="C28" s="29" t="s">
        <v>107</v>
      </c>
      <c r="D28" s="29" t="s">
        <v>108</v>
      </c>
      <c r="E28" s="29" t="s">
        <v>55</v>
      </c>
      <c r="F28" s="34" t="s">
        <v>32</v>
      </c>
      <c r="G28" s="31" t="s">
        <v>109</v>
      </c>
      <c r="H28" s="35" t="s">
        <v>582</v>
      </c>
      <c r="I28" s="48">
        <v>197</v>
      </c>
      <c r="J28" s="48">
        <v>197</v>
      </c>
      <c r="K28" s="48">
        <v>197</v>
      </c>
      <c r="L28" s="54"/>
      <c r="M28" s="54"/>
      <c r="N28" s="48"/>
      <c r="O28" s="55">
        <v>900</v>
      </c>
      <c r="P28" s="55">
        <v>3100</v>
      </c>
      <c r="Q28" s="55">
        <v>900</v>
      </c>
      <c r="R28" s="55">
        <v>3100</v>
      </c>
      <c r="S28" s="20" t="s">
        <v>245</v>
      </c>
      <c r="T28" s="54"/>
    </row>
    <row r="29" s="3" customFormat="1" ht="110.25" spans="1:20">
      <c r="A29" s="20">
        <v>22</v>
      </c>
      <c r="B29" s="20"/>
      <c r="C29" s="20"/>
      <c r="D29" s="29" t="s">
        <v>108</v>
      </c>
      <c r="E29" s="29" t="s">
        <v>55</v>
      </c>
      <c r="F29" s="34" t="s">
        <v>428</v>
      </c>
      <c r="G29" s="29" t="s">
        <v>115</v>
      </c>
      <c r="H29" s="41" t="s">
        <v>583</v>
      </c>
      <c r="I29" s="48">
        <v>235</v>
      </c>
      <c r="J29" s="48">
        <v>235</v>
      </c>
      <c r="K29" s="48">
        <v>130</v>
      </c>
      <c r="L29" s="54">
        <v>105</v>
      </c>
      <c r="M29" s="54"/>
      <c r="N29" s="48"/>
      <c r="O29" s="55">
        <v>230</v>
      </c>
      <c r="P29" s="55">
        <v>230</v>
      </c>
      <c r="Q29" s="55">
        <v>230</v>
      </c>
      <c r="R29" s="55">
        <v>230</v>
      </c>
      <c r="S29" s="20" t="s">
        <v>245</v>
      </c>
      <c r="T29" s="54"/>
    </row>
    <row r="30" s="3" customFormat="1" ht="47.25" spans="1:20">
      <c r="A30" s="20">
        <v>23</v>
      </c>
      <c r="B30" s="20"/>
      <c r="C30" s="20"/>
      <c r="D30" s="29" t="s">
        <v>108</v>
      </c>
      <c r="E30" s="29" t="s">
        <v>55</v>
      </c>
      <c r="F30" s="34" t="s">
        <v>433</v>
      </c>
      <c r="G30" s="31" t="s">
        <v>112</v>
      </c>
      <c r="H30" s="35" t="s">
        <v>584</v>
      </c>
      <c r="I30" s="48">
        <v>100</v>
      </c>
      <c r="J30" s="48">
        <v>100</v>
      </c>
      <c r="K30" s="48">
        <v>100</v>
      </c>
      <c r="L30" s="54"/>
      <c r="M30" s="54"/>
      <c r="N30" s="48"/>
      <c r="O30" s="55">
        <v>460</v>
      </c>
      <c r="P30" s="55">
        <v>460</v>
      </c>
      <c r="Q30" s="55">
        <v>460</v>
      </c>
      <c r="R30" s="55">
        <v>460</v>
      </c>
      <c r="S30" s="20" t="s">
        <v>245</v>
      </c>
      <c r="T30" s="54"/>
    </row>
    <row r="31" s="3" customFormat="1" ht="63" spans="1:20">
      <c r="A31" s="20">
        <v>24</v>
      </c>
      <c r="B31" s="20"/>
      <c r="C31" s="20"/>
      <c r="D31" s="29" t="s">
        <v>108</v>
      </c>
      <c r="E31" s="29" t="s">
        <v>434</v>
      </c>
      <c r="F31" s="34" t="s">
        <v>122</v>
      </c>
      <c r="G31" s="34" t="s">
        <v>123</v>
      </c>
      <c r="H31" s="35" t="s">
        <v>585</v>
      </c>
      <c r="I31" s="48">
        <v>50</v>
      </c>
      <c r="J31" s="48">
        <v>50</v>
      </c>
      <c r="K31" s="48">
        <v>18.44</v>
      </c>
      <c r="L31" s="54">
        <v>31.56</v>
      </c>
      <c r="M31" s="54"/>
      <c r="N31" s="48"/>
      <c r="O31" s="20"/>
      <c r="P31" s="20"/>
      <c r="Q31" s="20"/>
      <c r="R31" s="20"/>
      <c r="S31" s="20" t="s">
        <v>245</v>
      </c>
      <c r="T31" s="31" t="s">
        <v>586</v>
      </c>
    </row>
  </sheetData>
  <autoFilter xmlns:etc="http://www.wps.cn/officeDocument/2017/etCustomData" ref="A6:T31" etc:filterBottomFollowUsedRange="0">
    <extLst/>
  </autoFilter>
  <mergeCells count="37">
    <mergeCell ref="A1:B1"/>
    <mergeCell ref="A2:T2"/>
    <mergeCell ref="A3:P3"/>
    <mergeCell ref="J4:N4"/>
    <mergeCell ref="O4:R4"/>
    <mergeCell ref="J5:L5"/>
    <mergeCell ref="A7:C7"/>
    <mergeCell ref="A4:A6"/>
    <mergeCell ref="B4:B6"/>
    <mergeCell ref="B8:B9"/>
    <mergeCell ref="B10:B12"/>
    <mergeCell ref="B14:B16"/>
    <mergeCell ref="B17:B18"/>
    <mergeCell ref="B19:B20"/>
    <mergeCell ref="B21:B24"/>
    <mergeCell ref="B28:B31"/>
    <mergeCell ref="C4:C6"/>
    <mergeCell ref="C8:C9"/>
    <mergeCell ref="C10:C12"/>
    <mergeCell ref="C14:C16"/>
    <mergeCell ref="C17:C18"/>
    <mergeCell ref="C19:C20"/>
    <mergeCell ref="C21:C24"/>
    <mergeCell ref="C28:C31"/>
    <mergeCell ref="D4:D6"/>
    <mergeCell ref="E4:E6"/>
    <mergeCell ref="F4:F6"/>
    <mergeCell ref="G4:G6"/>
    <mergeCell ref="H4:H6"/>
    <mergeCell ref="I4:I6"/>
    <mergeCell ref="N5:N6"/>
    <mergeCell ref="O5:O6"/>
    <mergeCell ref="P5:P6"/>
    <mergeCell ref="Q5:Q6"/>
    <mergeCell ref="R5:R6"/>
    <mergeCell ref="S4:S6"/>
    <mergeCell ref="T4:T6"/>
  </mergeCells>
  <dataValidations count="7">
    <dataValidation type="list" allowBlank="1" showInputMessage="1" showErrorMessage="1" sqref="F12">
      <formula1>'[2]数据源（勿删）'!#REF!</formula1>
    </dataValidation>
    <dataValidation type="list" allowBlank="1" showInputMessage="1" showErrorMessage="1" sqref="F18">
      <formula1>'[5]数据源（勿删）'!#REF!</formula1>
    </dataValidation>
    <dataValidation type="list" allowBlank="1" showInputMessage="1" showErrorMessage="1" sqref="F19 F21:F22">
      <formula1>'[6]数据源（勿删）'!#REF!</formula1>
    </dataValidation>
    <dataValidation type="list" allowBlank="1" showInputMessage="1" showErrorMessage="1" sqref="F20 F16:F17">
      <formula1>'[7]数据源（勿删）'!#REF!</formula1>
    </dataValidation>
    <dataValidation type="list" allowBlank="1" showInputMessage="1" showErrorMessage="1" sqref="F26">
      <formula1>'[8]数据源（勿删）'!#REF!</formula1>
    </dataValidation>
    <dataValidation type="list" allowBlank="1" showInputMessage="1" showErrorMessage="1" sqref="F8:F10 F24:F25">
      <formula1>'[4]数据源（勿删）'!#REF!</formula1>
    </dataValidation>
    <dataValidation type="list" allowBlank="1" showInputMessage="1" showErrorMessage="1" sqref="F13:F14">
      <formula1>'[3]数据源（勿删）'!#REF!</formula1>
    </dataValidation>
  </dataValidations>
  <pageMargins left="0.236111111111111" right="0.751388888888889" top="0.314583333333333" bottom="0.314583333333333" header="0.5" footer="0.236111111111111"/>
  <pageSetup paperSize="9" scale="51" fitToHeight="0" orientation="landscape" horizontalDpi="600"/>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10"/>
  <dimension ref="D7:J17"/>
  <sheetViews>
    <sheetView workbookViewId="0">
      <selection activeCell="K11" sqref="K11"/>
    </sheetView>
  </sheetViews>
  <sheetFormatPr defaultColWidth="8.8" defaultRowHeight="14.25"/>
  <cols>
    <col min="4" max="4" width="44" customWidth="1"/>
  </cols>
  <sheetData>
    <row r="7" spans="4:8">
      <c r="D7" s="1" t="s">
        <v>587</v>
      </c>
      <c r="E7" s="2" t="s">
        <v>588</v>
      </c>
      <c r="H7" t="s">
        <v>589</v>
      </c>
    </row>
    <row r="8" spans="4:8">
      <c r="D8" s="1" t="s">
        <v>590</v>
      </c>
      <c r="E8" s="2" t="s">
        <v>591</v>
      </c>
      <c r="H8" t="s">
        <v>592</v>
      </c>
    </row>
    <row r="9" spans="4:10">
      <c r="D9" s="1" t="s">
        <v>593</v>
      </c>
      <c r="E9" s="2" t="s">
        <v>594</v>
      </c>
      <c r="H9" t="s">
        <v>595</v>
      </c>
      <c r="J9" t="s">
        <v>596</v>
      </c>
    </row>
    <row r="10" spans="4:10">
      <c r="D10" s="1" t="s">
        <v>597</v>
      </c>
      <c r="E10" s="2" t="s">
        <v>114</v>
      </c>
      <c r="J10" t="s">
        <v>598</v>
      </c>
    </row>
    <row r="11" spans="4:5">
      <c r="D11" s="1" t="s">
        <v>599</v>
      </c>
      <c r="E11" s="2" t="s">
        <v>433</v>
      </c>
    </row>
    <row r="12" spans="4:5">
      <c r="D12" s="1" t="s">
        <v>600</v>
      </c>
      <c r="E12" s="2" t="s">
        <v>601</v>
      </c>
    </row>
    <row r="13" spans="4:5">
      <c r="D13" s="1" t="s">
        <v>602</v>
      </c>
      <c r="E13" s="2" t="s">
        <v>428</v>
      </c>
    </row>
    <row r="14" spans="4:5">
      <c r="D14" s="1" t="s">
        <v>603</v>
      </c>
      <c r="E14" s="2" t="s">
        <v>604</v>
      </c>
    </row>
    <row r="15" spans="4:5">
      <c r="D15" s="1" t="s">
        <v>605</v>
      </c>
      <c r="E15" s="2" t="s">
        <v>606</v>
      </c>
    </row>
    <row r="16" spans="4:5">
      <c r="D16" s="1" t="s">
        <v>607</v>
      </c>
      <c r="E16" s="2" t="s">
        <v>122</v>
      </c>
    </row>
    <row r="17" spans="4:4">
      <c r="D17" s="1" t="s">
        <v>608</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0"/>
  <sheetViews>
    <sheetView tabSelected="1" zoomScale="85" zoomScaleNormal="85" workbookViewId="0">
      <pane xSplit="7" ySplit="8" topLeftCell="H9" activePane="bottomRight" state="frozen"/>
      <selection/>
      <selection pane="topRight"/>
      <selection pane="bottomLeft"/>
      <selection pane="bottomRight" activeCell="A2" sqref="A2:U2"/>
    </sheetView>
  </sheetViews>
  <sheetFormatPr defaultColWidth="9" defaultRowHeight="18.75"/>
  <cols>
    <col min="1" max="1" width="4.625" style="8" customWidth="1"/>
    <col min="2" max="2" width="14.8583333333333" style="8" customWidth="1"/>
    <col min="3" max="4" width="8.625" style="8" customWidth="1"/>
    <col min="5" max="5" width="12.625" style="8" customWidth="1"/>
    <col min="6" max="6" width="8.875" style="4" customWidth="1"/>
    <col min="7" max="7" width="24.875" style="9" customWidth="1"/>
    <col min="8" max="8" width="45.5" style="9" customWidth="1"/>
    <col min="9" max="9" width="8.625" style="10" customWidth="1"/>
    <col min="10" max="10" width="8.375" style="10" customWidth="1"/>
    <col min="11" max="12" width="14.8583333333333" style="10" customWidth="1"/>
    <col min="13" max="13" width="11" style="10" customWidth="1"/>
    <col min="14" max="14" width="13.05" style="10" customWidth="1"/>
    <col min="15" max="18" width="10" style="10" hidden="1" customWidth="1"/>
    <col min="19" max="19" width="8.625" style="3" customWidth="1"/>
    <col min="20" max="20" width="8.125" style="3" hidden="1" customWidth="1"/>
    <col min="21" max="21" width="29.8833333333333" style="3" customWidth="1"/>
    <col min="22" max="22" width="14.4083333333333" style="3" customWidth="1"/>
    <col min="23" max="16367" width="74.8416666666667" style="3"/>
    <col min="16368" max="16384" width="9" style="3"/>
  </cols>
  <sheetData>
    <row r="1" s="3" customFormat="1" spans="1:18">
      <c r="A1" s="8" t="s">
        <v>125</v>
      </c>
      <c r="B1" s="8"/>
      <c r="C1" s="8"/>
      <c r="D1" s="8"/>
      <c r="E1" s="8"/>
      <c r="F1" s="4"/>
      <c r="G1" s="9"/>
      <c r="H1" s="9"/>
      <c r="I1" s="10"/>
      <c r="J1" s="10"/>
      <c r="K1" s="10"/>
      <c r="L1" s="10"/>
      <c r="M1" s="10"/>
      <c r="N1" s="10"/>
      <c r="O1" s="10"/>
      <c r="P1" s="10"/>
      <c r="Q1" s="10"/>
      <c r="R1" s="10"/>
    </row>
    <row r="2" s="4" customFormat="1" ht="27" spans="1:21">
      <c r="A2" s="13" t="s">
        <v>126</v>
      </c>
      <c r="B2" s="14"/>
      <c r="C2" s="14"/>
      <c r="D2" s="14"/>
      <c r="E2" s="14"/>
      <c r="F2" s="14"/>
      <c r="G2" s="14"/>
      <c r="H2" s="14"/>
      <c r="I2" s="14"/>
      <c r="J2" s="14"/>
      <c r="K2" s="14"/>
      <c r="L2" s="14"/>
      <c r="M2" s="14"/>
      <c r="N2" s="14"/>
      <c r="O2" s="14"/>
      <c r="P2" s="14"/>
      <c r="Q2" s="14"/>
      <c r="R2" s="14"/>
      <c r="S2" s="14"/>
      <c r="T2" s="14"/>
      <c r="U2" s="14"/>
    </row>
    <row r="3" s="5" customFormat="1" ht="15.75" spans="1:21">
      <c r="A3" s="130" t="s">
        <v>127</v>
      </c>
      <c r="B3" s="130"/>
      <c r="C3" s="130"/>
      <c r="D3" s="130"/>
      <c r="E3" s="130"/>
      <c r="F3" s="130"/>
      <c r="G3" s="130"/>
      <c r="H3" s="130"/>
      <c r="I3" s="130"/>
      <c r="J3" s="130"/>
      <c r="K3" s="130"/>
      <c r="L3" s="130"/>
      <c r="M3" s="130"/>
      <c r="N3" s="130"/>
      <c r="O3" s="130"/>
      <c r="P3" s="130"/>
      <c r="Q3" s="130"/>
      <c r="R3" s="130"/>
      <c r="S3" s="149"/>
      <c r="T3" s="149"/>
      <c r="U3" s="149"/>
    </row>
    <row r="4" s="5" customFormat="1" ht="15.75" hidden="1" spans="1:21">
      <c r="A4" s="130" t="s">
        <v>128</v>
      </c>
      <c r="B4" s="130"/>
      <c r="C4" s="130"/>
      <c r="D4" s="130"/>
      <c r="E4" s="130"/>
      <c r="F4" s="130"/>
      <c r="G4" s="130"/>
      <c r="H4" s="130"/>
      <c r="I4" s="130"/>
      <c r="J4" s="130"/>
      <c r="K4" s="130"/>
      <c r="L4" s="130"/>
      <c r="M4" s="130"/>
      <c r="N4" s="130"/>
      <c r="O4" s="130"/>
      <c r="P4" s="130"/>
      <c r="Q4" s="130"/>
      <c r="R4" s="130"/>
      <c r="S4" s="130"/>
      <c r="T4" s="130"/>
      <c r="U4" s="130"/>
    </row>
    <row r="5" s="5" customFormat="1" ht="20" customHeight="1" spans="1:21">
      <c r="A5" s="61" t="s">
        <v>129</v>
      </c>
      <c r="B5" s="61" t="s">
        <v>130</v>
      </c>
      <c r="C5" s="61" t="s">
        <v>131</v>
      </c>
      <c r="D5" s="61" t="s">
        <v>132</v>
      </c>
      <c r="E5" s="61" t="s">
        <v>133</v>
      </c>
      <c r="F5" s="129" t="s">
        <v>134</v>
      </c>
      <c r="G5" s="129" t="s">
        <v>135</v>
      </c>
      <c r="H5" s="129" t="s">
        <v>136</v>
      </c>
      <c r="I5" s="138" t="s">
        <v>137</v>
      </c>
      <c r="J5" s="138" t="s">
        <v>138</v>
      </c>
      <c r="K5" s="138"/>
      <c r="L5" s="138"/>
      <c r="M5" s="138"/>
      <c r="N5" s="138"/>
      <c r="O5" s="61" t="s">
        <v>139</v>
      </c>
      <c r="P5" s="61"/>
      <c r="Q5" s="61"/>
      <c r="R5" s="61"/>
      <c r="S5" s="141" t="s">
        <v>140</v>
      </c>
      <c r="T5" s="141" t="s">
        <v>141</v>
      </c>
      <c r="U5" s="150" t="s">
        <v>142</v>
      </c>
    </row>
    <row r="6" s="5" customFormat="1" ht="20" customHeight="1" spans="1:21">
      <c r="A6" s="61"/>
      <c r="B6" s="61"/>
      <c r="C6" s="61"/>
      <c r="D6" s="61"/>
      <c r="E6" s="61"/>
      <c r="F6" s="129"/>
      <c r="G6" s="129"/>
      <c r="H6" s="129"/>
      <c r="I6" s="138"/>
      <c r="J6" s="139" t="s">
        <v>18</v>
      </c>
      <c r="K6" s="140"/>
      <c r="L6" s="140"/>
      <c r="M6" s="140"/>
      <c r="N6" s="61" t="s">
        <v>19</v>
      </c>
      <c r="O6" s="141" t="s">
        <v>143</v>
      </c>
      <c r="P6" s="141" t="s">
        <v>144</v>
      </c>
      <c r="Q6" s="141" t="s">
        <v>145</v>
      </c>
      <c r="R6" s="141" t="s">
        <v>146</v>
      </c>
      <c r="S6" s="144"/>
      <c r="T6" s="144"/>
      <c r="U6" s="151"/>
    </row>
    <row r="7" s="5" customFormat="1" ht="20" customHeight="1" spans="1:21">
      <c r="A7" s="61"/>
      <c r="B7" s="61"/>
      <c r="C7" s="61"/>
      <c r="D7" s="61"/>
      <c r="E7" s="61"/>
      <c r="F7" s="129"/>
      <c r="G7" s="129"/>
      <c r="H7" s="129"/>
      <c r="I7" s="138"/>
      <c r="J7" s="138" t="s">
        <v>147</v>
      </c>
      <c r="K7" s="138" t="s">
        <v>148</v>
      </c>
      <c r="L7" s="143" t="s">
        <v>149</v>
      </c>
      <c r="M7" s="143" t="s">
        <v>150</v>
      </c>
      <c r="N7" s="61"/>
      <c r="O7" s="144"/>
      <c r="P7" s="144"/>
      <c r="Q7" s="144"/>
      <c r="R7" s="144"/>
      <c r="S7" s="144"/>
      <c r="T7" s="144"/>
      <c r="U7" s="151"/>
    </row>
    <row r="8" s="5" customFormat="1" ht="30" customHeight="1" spans="1:21">
      <c r="A8" s="61"/>
      <c r="B8" s="61"/>
      <c r="C8" s="61"/>
      <c r="D8" s="61"/>
      <c r="E8" s="61"/>
      <c r="F8" s="129"/>
      <c r="G8" s="129"/>
      <c r="H8" s="129"/>
      <c r="I8" s="138"/>
      <c r="J8" s="138"/>
      <c r="K8" s="138"/>
      <c r="L8" s="145"/>
      <c r="M8" s="145"/>
      <c r="N8" s="61"/>
      <c r="O8" s="146"/>
      <c r="P8" s="146"/>
      <c r="Q8" s="146"/>
      <c r="R8" s="146"/>
      <c r="S8" s="146"/>
      <c r="T8" s="146"/>
      <c r="U8" s="152"/>
    </row>
    <row r="9" s="5" customFormat="1" ht="27" customHeight="1" spans="1:21">
      <c r="A9" s="66" t="s">
        <v>27</v>
      </c>
      <c r="B9" s="47"/>
      <c r="C9" s="58"/>
      <c r="D9" s="20"/>
      <c r="E9" s="20"/>
      <c r="F9" s="22"/>
      <c r="G9" s="22"/>
      <c r="H9" s="22"/>
      <c r="I9" s="48">
        <f>SUM(J9,N9)</f>
        <v>1496.42</v>
      </c>
      <c r="J9" s="48">
        <f>SUM(K9:M9)</f>
        <v>1284.04</v>
      </c>
      <c r="K9" s="48">
        <f>SUM(K10:K20)</f>
        <v>681</v>
      </c>
      <c r="L9" s="48">
        <f>SUM(L10:L20)</f>
        <v>342.04</v>
      </c>
      <c r="M9" s="48">
        <f>SUM(M10:M20)</f>
        <v>261</v>
      </c>
      <c r="N9" s="48">
        <f>SUM(N10:N20)</f>
        <v>212.38</v>
      </c>
      <c r="O9" s="55">
        <f>SUM(O10:O17)</f>
        <v>3368</v>
      </c>
      <c r="P9" s="55">
        <f>SUM(P10:P17)</f>
        <v>10253</v>
      </c>
      <c r="Q9" s="55">
        <f>SUM(Q10:Q17)</f>
        <v>49</v>
      </c>
      <c r="R9" s="55">
        <f>SUM(R10:R17)</f>
        <v>173</v>
      </c>
      <c r="S9" s="61"/>
      <c r="T9" s="61"/>
      <c r="U9" s="129"/>
    </row>
    <row r="10" s="6" customFormat="1" ht="142" customHeight="1" spans="1:21">
      <c r="A10" s="20">
        <v>1</v>
      </c>
      <c r="B10" s="50" t="s">
        <v>151</v>
      </c>
      <c r="C10" s="50" t="s">
        <v>152</v>
      </c>
      <c r="D10" s="20" t="s">
        <v>153</v>
      </c>
      <c r="E10" s="20" t="s">
        <v>154</v>
      </c>
      <c r="F10" s="48" t="s">
        <v>155</v>
      </c>
      <c r="G10" s="204" t="s">
        <v>156</v>
      </c>
      <c r="H10" s="132" t="s">
        <v>157</v>
      </c>
      <c r="I10" s="48">
        <v>260</v>
      </c>
      <c r="J10" s="48">
        <v>260</v>
      </c>
      <c r="K10" s="48"/>
      <c r="L10" s="48"/>
      <c r="M10" s="54">
        <v>47.62</v>
      </c>
      <c r="N10" s="48">
        <f>J10-M10</f>
        <v>212.38</v>
      </c>
      <c r="O10" s="55">
        <v>1545</v>
      </c>
      <c r="P10" s="55">
        <v>5459</v>
      </c>
      <c r="Q10" s="55">
        <v>34</v>
      </c>
      <c r="R10" s="55">
        <v>116</v>
      </c>
      <c r="S10" s="20" t="s">
        <v>158</v>
      </c>
      <c r="T10" s="20" t="s">
        <v>159</v>
      </c>
      <c r="U10" s="22" t="s">
        <v>160</v>
      </c>
    </row>
    <row r="11" s="6" customFormat="1" ht="67" customHeight="1" spans="1:21">
      <c r="A11" s="20">
        <v>2</v>
      </c>
      <c r="B11" s="50" t="s">
        <v>161</v>
      </c>
      <c r="C11" s="50" t="s">
        <v>162</v>
      </c>
      <c r="D11" s="20" t="s">
        <v>163</v>
      </c>
      <c r="E11" s="20" t="s">
        <v>154</v>
      </c>
      <c r="F11" s="48" t="s">
        <v>155</v>
      </c>
      <c r="G11" s="48" t="s">
        <v>164</v>
      </c>
      <c r="H11" s="133" t="s">
        <v>165</v>
      </c>
      <c r="I11" s="48">
        <f>SUM(J11,N11)</f>
        <v>150</v>
      </c>
      <c r="J11" s="48">
        <v>150</v>
      </c>
      <c r="K11" s="48">
        <v>50</v>
      </c>
      <c r="L11" s="48">
        <v>91</v>
      </c>
      <c r="M11" s="54">
        <v>9</v>
      </c>
      <c r="N11" s="48"/>
      <c r="O11" s="147" t="s">
        <v>45</v>
      </c>
      <c r="P11" s="147" t="s">
        <v>46</v>
      </c>
      <c r="Q11" s="54">
        <v>2</v>
      </c>
      <c r="R11" s="54">
        <v>9</v>
      </c>
      <c r="S11" s="20" t="s">
        <v>166</v>
      </c>
      <c r="T11" s="20" t="s">
        <v>159</v>
      </c>
      <c r="U11" s="54"/>
    </row>
    <row r="12" s="6" customFormat="1" ht="75" customHeight="1" spans="1:21">
      <c r="A12" s="20">
        <v>3</v>
      </c>
      <c r="B12" s="21"/>
      <c r="C12" s="21"/>
      <c r="D12" s="20" t="s">
        <v>167</v>
      </c>
      <c r="E12" s="20" t="s">
        <v>154</v>
      </c>
      <c r="F12" s="48" t="s">
        <v>168</v>
      </c>
      <c r="G12" s="48" t="s">
        <v>169</v>
      </c>
      <c r="H12" s="133" t="s">
        <v>170</v>
      </c>
      <c r="I12" s="48">
        <v>17</v>
      </c>
      <c r="J12" s="48">
        <v>17</v>
      </c>
      <c r="K12" s="48"/>
      <c r="L12" s="48"/>
      <c r="M12" s="54">
        <v>17</v>
      </c>
      <c r="N12" s="48"/>
      <c r="O12" s="147"/>
      <c r="P12" s="147"/>
      <c r="Q12" s="54"/>
      <c r="R12" s="54"/>
      <c r="S12" s="20" t="s">
        <v>158</v>
      </c>
      <c r="T12" s="20"/>
      <c r="U12" s="54" t="s">
        <v>171</v>
      </c>
    </row>
    <row r="13" s="6" customFormat="1" ht="55" customHeight="1" spans="1:21">
      <c r="A13" s="20">
        <v>4</v>
      </c>
      <c r="B13" s="50" t="s">
        <v>172</v>
      </c>
      <c r="C13" s="50" t="s">
        <v>173</v>
      </c>
      <c r="D13" s="22" t="s">
        <v>174</v>
      </c>
      <c r="E13" s="20" t="s">
        <v>175</v>
      </c>
      <c r="F13" s="48" t="s">
        <v>168</v>
      </c>
      <c r="G13" s="134" t="s">
        <v>176</v>
      </c>
      <c r="H13" s="132" t="s">
        <v>177</v>
      </c>
      <c r="I13" s="48">
        <f>SUM(J13,N13)</f>
        <v>160</v>
      </c>
      <c r="J13" s="48">
        <f>SUM(K13:M13)</f>
        <v>160</v>
      </c>
      <c r="K13" s="48">
        <v>50</v>
      </c>
      <c r="L13" s="48">
        <v>100</v>
      </c>
      <c r="M13" s="54">
        <v>10</v>
      </c>
      <c r="N13" s="48"/>
      <c r="O13" s="55">
        <v>1823</v>
      </c>
      <c r="P13" s="55">
        <v>4794</v>
      </c>
      <c r="Q13" s="55">
        <v>13</v>
      </c>
      <c r="R13" s="55">
        <v>48</v>
      </c>
      <c r="S13" s="20" t="s">
        <v>166</v>
      </c>
      <c r="T13" s="20" t="s">
        <v>178</v>
      </c>
      <c r="U13" s="54" t="s">
        <v>179</v>
      </c>
    </row>
    <row r="14" s="6" customFormat="1" ht="55" customHeight="1" spans="1:21">
      <c r="A14" s="20">
        <v>5</v>
      </c>
      <c r="B14" s="50" t="s">
        <v>180</v>
      </c>
      <c r="C14" s="50" t="s">
        <v>181</v>
      </c>
      <c r="D14" s="22" t="s">
        <v>182</v>
      </c>
      <c r="E14" s="20" t="s">
        <v>175</v>
      </c>
      <c r="F14" s="48" t="s">
        <v>168</v>
      </c>
      <c r="G14" s="22" t="s">
        <v>183</v>
      </c>
      <c r="H14" s="39" t="s">
        <v>184</v>
      </c>
      <c r="I14" s="48">
        <v>42</v>
      </c>
      <c r="J14" s="48">
        <v>42</v>
      </c>
      <c r="K14" s="48"/>
      <c r="L14" s="48">
        <v>30</v>
      </c>
      <c r="M14" s="54">
        <v>12</v>
      </c>
      <c r="N14" s="48"/>
      <c r="O14" s="55"/>
      <c r="P14" s="55"/>
      <c r="Q14" s="55"/>
      <c r="R14" s="55"/>
      <c r="S14" s="20"/>
      <c r="T14" s="20"/>
      <c r="U14" s="54"/>
    </row>
    <row r="15" s="6" customFormat="1" ht="78" customHeight="1" spans="1:21">
      <c r="A15" s="20">
        <v>6</v>
      </c>
      <c r="B15" s="50" t="s">
        <v>185</v>
      </c>
      <c r="C15" s="50" t="s">
        <v>186</v>
      </c>
      <c r="D15" s="20" t="s">
        <v>187</v>
      </c>
      <c r="E15" s="20" t="s">
        <v>188</v>
      </c>
      <c r="F15" s="48" t="s">
        <v>168</v>
      </c>
      <c r="G15" s="48" t="s">
        <v>189</v>
      </c>
      <c r="H15" s="132" t="s">
        <v>190</v>
      </c>
      <c r="I15" s="48">
        <f>SUM(J15,N15)</f>
        <v>103.9</v>
      </c>
      <c r="J15" s="48">
        <f>SUM(K15:M15)</f>
        <v>103.9</v>
      </c>
      <c r="K15" s="48">
        <v>94.9</v>
      </c>
      <c r="L15" s="48"/>
      <c r="M15" s="54">
        <v>9</v>
      </c>
      <c r="N15" s="48"/>
      <c r="O15" s="55"/>
      <c r="P15" s="55"/>
      <c r="Q15" s="55"/>
      <c r="R15" s="55"/>
      <c r="S15" s="20" t="s">
        <v>166</v>
      </c>
      <c r="T15" s="20" t="s">
        <v>159</v>
      </c>
      <c r="U15" s="54" t="s">
        <v>191</v>
      </c>
    </row>
    <row r="16" s="6" customFormat="1" ht="78" customHeight="1" spans="1:21">
      <c r="A16" s="20">
        <v>7</v>
      </c>
      <c r="B16" s="21"/>
      <c r="C16" s="21"/>
      <c r="D16" s="20" t="s">
        <v>192</v>
      </c>
      <c r="E16" s="20" t="s">
        <v>154</v>
      </c>
      <c r="F16" s="48" t="s">
        <v>155</v>
      </c>
      <c r="G16" s="135" t="s">
        <v>193</v>
      </c>
      <c r="H16" s="132" t="s">
        <v>194</v>
      </c>
      <c r="I16" s="48">
        <f>SUM(J16,N16)</f>
        <v>123</v>
      </c>
      <c r="J16" s="48">
        <f>SUM(K16:M16)</f>
        <v>123</v>
      </c>
      <c r="K16" s="48">
        <v>100</v>
      </c>
      <c r="L16" s="48"/>
      <c r="M16" s="54">
        <v>23</v>
      </c>
      <c r="N16" s="48"/>
      <c r="O16" s="55"/>
      <c r="P16" s="55"/>
      <c r="Q16" s="55"/>
      <c r="R16" s="55"/>
      <c r="S16" s="20" t="s">
        <v>166</v>
      </c>
      <c r="T16" s="20" t="s">
        <v>159</v>
      </c>
      <c r="U16" s="54" t="s">
        <v>195</v>
      </c>
    </row>
    <row r="17" s="6" customFormat="1" ht="47.25" spans="1:21">
      <c r="A17" s="20">
        <v>8</v>
      </c>
      <c r="B17" s="205" t="s">
        <v>196</v>
      </c>
      <c r="C17" s="205" t="s">
        <v>197</v>
      </c>
      <c r="D17" s="205" t="s">
        <v>198</v>
      </c>
      <c r="E17" s="20" t="s">
        <v>154</v>
      </c>
      <c r="F17" s="48" t="s">
        <v>199</v>
      </c>
      <c r="G17" s="22" t="s">
        <v>200</v>
      </c>
      <c r="H17" s="137" t="s">
        <v>201</v>
      </c>
      <c r="I17" s="48">
        <f>SUM(J17,N17)</f>
        <v>90</v>
      </c>
      <c r="J17" s="48">
        <f>SUM(K17:M17)</f>
        <v>90</v>
      </c>
      <c r="K17" s="48">
        <v>20</v>
      </c>
      <c r="L17" s="48">
        <v>30</v>
      </c>
      <c r="M17" s="54">
        <v>40</v>
      </c>
      <c r="N17" s="148"/>
      <c r="O17" s="148"/>
      <c r="P17" s="148"/>
      <c r="Q17" s="148"/>
      <c r="R17" s="148"/>
      <c r="S17" s="20" t="s">
        <v>166</v>
      </c>
      <c r="T17" s="20"/>
      <c r="U17" s="54" t="s">
        <v>202</v>
      </c>
    </row>
    <row r="18" s="3" customFormat="1" ht="62" customHeight="1" spans="1:21">
      <c r="A18" s="20">
        <v>9</v>
      </c>
      <c r="B18" s="21" t="s">
        <v>203</v>
      </c>
      <c r="C18" s="21" t="s">
        <v>204</v>
      </c>
      <c r="D18" s="20" t="s">
        <v>198</v>
      </c>
      <c r="E18" s="20" t="s">
        <v>154</v>
      </c>
      <c r="F18" s="48" t="s">
        <v>205</v>
      </c>
      <c r="G18" s="22" t="s">
        <v>206</v>
      </c>
      <c r="H18" s="137" t="s">
        <v>207</v>
      </c>
      <c r="I18" s="48">
        <v>100</v>
      </c>
      <c r="J18" s="48">
        <v>100</v>
      </c>
      <c r="K18" s="48">
        <v>50</v>
      </c>
      <c r="L18" s="48">
        <v>20</v>
      </c>
      <c r="M18" s="54">
        <v>30</v>
      </c>
      <c r="N18" s="148"/>
      <c r="O18" s="148"/>
      <c r="P18" s="148"/>
      <c r="Q18" s="148"/>
      <c r="R18" s="148"/>
      <c r="S18" s="20" t="s">
        <v>166</v>
      </c>
      <c r="T18" s="20"/>
      <c r="U18" s="54"/>
    </row>
    <row r="19" s="3" customFormat="1" ht="62" customHeight="1" spans="1:21">
      <c r="A19" s="20">
        <v>10</v>
      </c>
      <c r="B19" s="21"/>
      <c r="C19" s="21"/>
      <c r="D19" s="20"/>
      <c r="E19" s="20" t="s">
        <v>154</v>
      </c>
      <c r="F19" s="48" t="s">
        <v>208</v>
      </c>
      <c r="G19" s="22" t="s">
        <v>209</v>
      </c>
      <c r="H19" s="137" t="s">
        <v>210</v>
      </c>
      <c r="I19" s="48">
        <v>380</v>
      </c>
      <c r="J19" s="48">
        <v>380</v>
      </c>
      <c r="K19" s="48">
        <v>296.89</v>
      </c>
      <c r="L19" s="48">
        <v>22.34</v>
      </c>
      <c r="M19" s="54">
        <f>I19-K19-L19</f>
        <v>60.77</v>
      </c>
      <c r="N19" s="148"/>
      <c r="O19" s="148"/>
      <c r="P19" s="148"/>
      <c r="Q19" s="148"/>
      <c r="R19" s="148"/>
      <c r="S19" s="20" t="s">
        <v>166</v>
      </c>
      <c r="T19" s="20"/>
      <c r="U19" s="54"/>
    </row>
    <row r="20" s="3" customFormat="1" ht="62" customHeight="1" spans="1:21">
      <c r="A20" s="20">
        <v>11</v>
      </c>
      <c r="B20" s="23"/>
      <c r="C20" s="23"/>
      <c r="D20" s="20"/>
      <c r="E20" s="20" t="s">
        <v>175</v>
      </c>
      <c r="F20" s="48" t="s">
        <v>211</v>
      </c>
      <c r="G20" s="22" t="s">
        <v>212</v>
      </c>
      <c r="H20" s="137" t="s">
        <v>213</v>
      </c>
      <c r="I20" s="48">
        <f>SUM(J20,N20)</f>
        <v>70.52</v>
      </c>
      <c r="J20" s="48">
        <f>SUM(K20:M20)</f>
        <v>70.52</v>
      </c>
      <c r="K20" s="48">
        <v>19.21</v>
      </c>
      <c r="L20" s="48">
        <v>48.7</v>
      </c>
      <c r="M20" s="54">
        <v>2.61</v>
      </c>
      <c r="N20" s="148"/>
      <c r="O20" s="148"/>
      <c r="P20" s="148"/>
      <c r="Q20" s="148"/>
      <c r="R20" s="148"/>
      <c r="S20" s="20" t="s">
        <v>166</v>
      </c>
      <c r="T20" s="20"/>
      <c r="U20" s="54"/>
    </row>
  </sheetData>
  <mergeCells count="35">
    <mergeCell ref="A2:U2"/>
    <mergeCell ref="A3:P3"/>
    <mergeCell ref="A4:U4"/>
    <mergeCell ref="J5:N5"/>
    <mergeCell ref="O5:R5"/>
    <mergeCell ref="J6:M6"/>
    <mergeCell ref="A9:C9"/>
    <mergeCell ref="A5:A8"/>
    <mergeCell ref="B5:B8"/>
    <mergeCell ref="B11:B12"/>
    <mergeCell ref="B15:B16"/>
    <mergeCell ref="B18:B20"/>
    <mergeCell ref="C5:C8"/>
    <mergeCell ref="C11:C12"/>
    <mergeCell ref="C15:C16"/>
    <mergeCell ref="C18:C20"/>
    <mergeCell ref="D5:D8"/>
    <mergeCell ref="D18:D20"/>
    <mergeCell ref="E5:E8"/>
    <mergeCell ref="F5:F8"/>
    <mergeCell ref="G5:G8"/>
    <mergeCell ref="H5:H8"/>
    <mergeCell ref="I5:I8"/>
    <mergeCell ref="J7:J8"/>
    <mergeCell ref="K7:K8"/>
    <mergeCell ref="L7:L8"/>
    <mergeCell ref="M7:M8"/>
    <mergeCell ref="N6:N8"/>
    <mergeCell ref="O6:O8"/>
    <mergeCell ref="P6:P8"/>
    <mergeCell ref="Q6:Q8"/>
    <mergeCell ref="R6:R8"/>
    <mergeCell ref="S5:S8"/>
    <mergeCell ref="T5:T8"/>
    <mergeCell ref="U5:U8"/>
  </mergeCells>
  <pageMargins left="0.751388888888889" right="0.751388888888889" top="0.314583333333333" bottom="0.432638888888889" header="0.236111111111111" footer="0.5"/>
  <pageSetup paperSize="9" scale="51" fitToHeight="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N19" sqref="N19"/>
    </sheetView>
  </sheetViews>
  <sheetFormatPr defaultColWidth="9" defaultRowHeight="14.25" outlineLevelRow="5" outlineLevelCol="2"/>
  <cols>
    <col min="1" max="1" width="10.375"/>
  </cols>
  <sheetData>
    <row r="1" spans="1:3">
      <c r="A1">
        <v>4855.792</v>
      </c>
      <c r="C1">
        <v>57</v>
      </c>
    </row>
    <row r="2" spans="1:3">
      <c r="A2">
        <v>3498</v>
      </c>
      <c r="C2">
        <v>38</v>
      </c>
    </row>
    <row r="3" spans="1:3">
      <c r="A3">
        <v>2626</v>
      </c>
      <c r="C3">
        <v>29</v>
      </c>
    </row>
    <row r="4" spans="1:3">
      <c r="A4">
        <v>2895</v>
      </c>
      <c r="C4">
        <v>33</v>
      </c>
    </row>
    <row r="6" spans="1:3">
      <c r="A6">
        <f>SUM(A1:A4)</f>
        <v>13874.792</v>
      </c>
      <c r="B6">
        <f>SUM(B1:B4)</f>
        <v>0</v>
      </c>
      <c r="C6">
        <f>SUM(C1:C4)</f>
        <v>157</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3"/>
  <sheetViews>
    <sheetView workbookViewId="0">
      <selection activeCell="A1" sqref="$A1:$XFD1048576"/>
    </sheetView>
  </sheetViews>
  <sheetFormatPr defaultColWidth="9" defaultRowHeight="18.75"/>
  <cols>
    <col min="1" max="1" width="4.625" style="8" customWidth="1"/>
    <col min="2" max="2" width="14.8583333333333" style="8" customWidth="1"/>
    <col min="3" max="4" width="8.625" style="8" customWidth="1"/>
    <col min="5" max="5" width="12.625" style="8" customWidth="1"/>
    <col min="6" max="6" width="8.875" style="4" customWidth="1"/>
    <col min="7" max="7" width="24.875" style="9" customWidth="1"/>
    <col min="8" max="8" width="45.5" style="9" customWidth="1"/>
    <col min="9" max="9" width="8.625" style="10" customWidth="1"/>
    <col min="10" max="10" width="8.375" style="10" customWidth="1"/>
    <col min="11" max="12" width="14.8583333333333" style="10" customWidth="1"/>
    <col min="13" max="13" width="11" style="10" customWidth="1"/>
    <col min="14" max="14" width="13.05" style="10" customWidth="1"/>
    <col min="15" max="18" width="10" style="10" hidden="1" customWidth="1"/>
    <col min="19" max="19" width="8.625" style="3" customWidth="1"/>
    <col min="20" max="20" width="8.125" style="3" hidden="1" customWidth="1"/>
    <col min="21" max="21" width="23.8166666666667" style="3" customWidth="1"/>
    <col min="22" max="22" width="8.625" style="3" customWidth="1"/>
    <col min="23" max="23" width="14.4083333333333" style="3" customWidth="1"/>
    <col min="24" max="16368" width="74.8416666666667" style="3"/>
    <col min="16369" max="16384" width="9" style="3"/>
  </cols>
  <sheetData>
    <row r="1" s="3" customFormat="1" spans="1:18">
      <c r="A1" s="8" t="s">
        <v>125</v>
      </c>
      <c r="B1" s="8"/>
      <c r="C1" s="8"/>
      <c r="D1" s="8"/>
      <c r="E1" s="8"/>
      <c r="F1" s="4"/>
      <c r="G1" s="9"/>
      <c r="H1" s="9"/>
      <c r="I1" s="10"/>
      <c r="J1" s="10"/>
      <c r="K1" s="10"/>
      <c r="L1" s="10"/>
      <c r="M1" s="10"/>
      <c r="N1" s="10"/>
      <c r="O1" s="10"/>
      <c r="P1" s="10"/>
      <c r="Q1" s="10"/>
      <c r="R1" s="10"/>
    </row>
    <row r="2" s="4" customFormat="1" ht="27.75" spans="1:22">
      <c r="A2" s="90" t="s">
        <v>214</v>
      </c>
      <c r="B2" s="65"/>
      <c r="C2" s="65"/>
      <c r="D2" s="65"/>
      <c r="E2" s="65"/>
      <c r="F2" s="65"/>
      <c r="G2" s="65"/>
      <c r="H2" s="65"/>
      <c r="I2" s="65"/>
      <c r="J2" s="65"/>
      <c r="K2" s="65"/>
      <c r="L2" s="65"/>
      <c r="M2" s="65"/>
      <c r="N2" s="65"/>
      <c r="O2" s="65"/>
      <c r="P2" s="65"/>
      <c r="Q2" s="65"/>
      <c r="R2" s="65"/>
      <c r="S2" s="65"/>
      <c r="T2" s="65"/>
      <c r="U2" s="65"/>
      <c r="V2" s="65"/>
    </row>
    <row r="3" s="5" customFormat="1" ht="15.75" spans="1:22">
      <c r="A3" s="131" t="s">
        <v>215</v>
      </c>
      <c r="B3" s="130"/>
      <c r="C3" s="130"/>
      <c r="D3" s="130"/>
      <c r="E3" s="130"/>
      <c r="F3" s="130"/>
      <c r="G3" s="130"/>
      <c r="H3" s="130"/>
      <c r="I3" s="130"/>
      <c r="J3" s="130"/>
      <c r="K3" s="130"/>
      <c r="L3" s="130"/>
      <c r="M3" s="130"/>
      <c r="N3" s="130"/>
      <c r="O3" s="130"/>
      <c r="P3" s="130"/>
      <c r="Q3" s="130"/>
      <c r="R3" s="130"/>
      <c r="S3" s="149"/>
      <c r="T3" s="149"/>
      <c r="U3" s="149"/>
      <c r="V3" s="149"/>
    </row>
    <row r="4" s="5" customFormat="1" ht="15" spans="1:22">
      <c r="A4" s="156" t="s">
        <v>216</v>
      </c>
      <c r="B4" s="130"/>
      <c r="C4" s="130"/>
      <c r="D4" s="130"/>
      <c r="E4" s="130"/>
      <c r="F4" s="130"/>
      <c r="G4" s="130"/>
      <c r="H4" s="130"/>
      <c r="I4" s="130"/>
      <c r="J4" s="130"/>
      <c r="K4" s="130"/>
      <c r="L4" s="130"/>
      <c r="M4" s="130"/>
      <c r="N4" s="130"/>
      <c r="O4" s="130"/>
      <c r="P4" s="130"/>
      <c r="Q4" s="130"/>
      <c r="R4" s="130"/>
      <c r="S4" s="130"/>
      <c r="T4" s="130"/>
      <c r="U4" s="130"/>
      <c r="V4" s="130"/>
    </row>
    <row r="5" s="5" customFormat="1" ht="15" spans="1:22">
      <c r="A5" s="61" t="s">
        <v>129</v>
      </c>
      <c r="B5" s="181" t="s">
        <v>5</v>
      </c>
      <c r="C5" s="181" t="s">
        <v>6</v>
      </c>
      <c r="D5" s="181" t="s">
        <v>7</v>
      </c>
      <c r="E5" s="181" t="s">
        <v>8</v>
      </c>
      <c r="F5" s="182" t="s">
        <v>9</v>
      </c>
      <c r="G5" s="129" t="s">
        <v>135</v>
      </c>
      <c r="H5" s="129" t="s">
        <v>136</v>
      </c>
      <c r="I5" s="138" t="s">
        <v>137</v>
      </c>
      <c r="J5" s="138" t="s">
        <v>138</v>
      </c>
      <c r="K5" s="138"/>
      <c r="L5" s="138"/>
      <c r="M5" s="138"/>
      <c r="N5" s="138"/>
      <c r="O5" s="61" t="s">
        <v>139</v>
      </c>
      <c r="P5" s="61"/>
      <c r="Q5" s="61"/>
      <c r="R5" s="61"/>
      <c r="S5" s="141" t="s">
        <v>140</v>
      </c>
      <c r="T5" s="141" t="s">
        <v>141</v>
      </c>
      <c r="U5" s="201" t="s">
        <v>217</v>
      </c>
      <c r="V5" s="150" t="s">
        <v>142</v>
      </c>
    </row>
    <row r="6" s="5" customFormat="1" ht="15" spans="1:22">
      <c r="A6" s="61"/>
      <c r="B6" s="61"/>
      <c r="C6" s="61"/>
      <c r="D6" s="61"/>
      <c r="E6" s="61"/>
      <c r="F6" s="129"/>
      <c r="G6" s="129"/>
      <c r="H6" s="129"/>
      <c r="I6" s="138"/>
      <c r="J6" s="139" t="s">
        <v>18</v>
      </c>
      <c r="K6" s="140"/>
      <c r="L6" s="140"/>
      <c r="M6" s="140"/>
      <c r="N6" s="61" t="s">
        <v>19</v>
      </c>
      <c r="O6" s="141" t="s">
        <v>143</v>
      </c>
      <c r="P6" s="141" t="s">
        <v>144</v>
      </c>
      <c r="Q6" s="141" t="s">
        <v>145</v>
      </c>
      <c r="R6" s="141" t="s">
        <v>146</v>
      </c>
      <c r="S6" s="144"/>
      <c r="T6" s="144"/>
      <c r="U6" s="144"/>
      <c r="V6" s="151"/>
    </row>
    <row r="7" s="5" customFormat="1" ht="15" spans="1:22">
      <c r="A7" s="61"/>
      <c r="B7" s="61"/>
      <c r="C7" s="61"/>
      <c r="D7" s="61"/>
      <c r="E7" s="61"/>
      <c r="F7" s="129"/>
      <c r="G7" s="129"/>
      <c r="H7" s="129"/>
      <c r="I7" s="138"/>
      <c r="J7" s="138" t="s">
        <v>147</v>
      </c>
      <c r="K7" s="138" t="s">
        <v>148</v>
      </c>
      <c r="L7" s="143" t="s">
        <v>149</v>
      </c>
      <c r="M7" s="199" t="s">
        <v>218</v>
      </c>
      <c r="N7" s="61"/>
      <c r="O7" s="144"/>
      <c r="P7" s="144"/>
      <c r="Q7" s="144"/>
      <c r="R7" s="144"/>
      <c r="S7" s="144"/>
      <c r="T7" s="144"/>
      <c r="U7" s="144"/>
      <c r="V7" s="151"/>
    </row>
    <row r="8" s="5" customFormat="1" ht="24" customHeight="1" spans="1:22">
      <c r="A8" s="61"/>
      <c r="B8" s="61"/>
      <c r="C8" s="61"/>
      <c r="D8" s="61"/>
      <c r="E8" s="61"/>
      <c r="F8" s="129"/>
      <c r="G8" s="129"/>
      <c r="H8" s="129"/>
      <c r="I8" s="138"/>
      <c r="J8" s="138"/>
      <c r="K8" s="138"/>
      <c r="L8" s="145"/>
      <c r="M8" s="169"/>
      <c r="N8" s="61"/>
      <c r="O8" s="146"/>
      <c r="P8" s="146"/>
      <c r="Q8" s="146"/>
      <c r="R8" s="146"/>
      <c r="S8" s="146"/>
      <c r="T8" s="146"/>
      <c r="U8" s="146"/>
      <c r="V8" s="152"/>
    </row>
    <row r="9" s="5" customFormat="1" ht="27" customHeight="1" spans="1:22">
      <c r="A9" s="66" t="s">
        <v>27</v>
      </c>
      <c r="B9" s="47"/>
      <c r="C9" s="58"/>
      <c r="D9" s="20"/>
      <c r="E9" s="20"/>
      <c r="F9" s="22"/>
      <c r="G9" s="22"/>
      <c r="H9" s="22"/>
      <c r="I9" s="48">
        <f t="shared" ref="I9:I17" si="0">SUM(J9,N9)</f>
        <v>3898.35</v>
      </c>
      <c r="J9" s="48">
        <f t="shared" ref="J9:J14" si="1">SUM(K9:M9)</f>
        <v>3119.38</v>
      </c>
      <c r="K9" s="48">
        <f t="shared" ref="K9:N9" si="2">SUM(K10:K43)</f>
        <v>1921</v>
      </c>
      <c r="L9" s="48">
        <f t="shared" si="2"/>
        <v>974</v>
      </c>
      <c r="M9" s="48">
        <f t="shared" si="2"/>
        <v>224.38</v>
      </c>
      <c r="N9" s="48">
        <f t="shared" si="2"/>
        <v>778.97</v>
      </c>
      <c r="O9" s="55">
        <f t="shared" ref="O9:R9" si="3">SUM(O10:O39)</f>
        <v>5201</v>
      </c>
      <c r="P9" s="55">
        <f t="shared" si="3"/>
        <v>15316</v>
      </c>
      <c r="Q9" s="55">
        <f t="shared" si="3"/>
        <v>140</v>
      </c>
      <c r="R9" s="55">
        <f t="shared" si="3"/>
        <v>494</v>
      </c>
      <c r="S9" s="61"/>
      <c r="T9" s="61"/>
      <c r="U9" s="61"/>
      <c r="V9" s="129"/>
    </row>
    <row r="10" s="6" customFormat="1" ht="63" spans="1:22">
      <c r="A10" s="20">
        <v>1</v>
      </c>
      <c r="B10" s="50" t="s">
        <v>151</v>
      </c>
      <c r="C10" s="50" t="s">
        <v>152</v>
      </c>
      <c r="D10" s="20" t="s">
        <v>219</v>
      </c>
      <c r="E10" s="20" t="s">
        <v>188</v>
      </c>
      <c r="F10" s="48" t="s">
        <v>155</v>
      </c>
      <c r="G10" s="31" t="s">
        <v>33</v>
      </c>
      <c r="H10" s="183" t="s">
        <v>220</v>
      </c>
      <c r="I10" s="48">
        <f t="shared" si="0"/>
        <v>100</v>
      </c>
      <c r="J10" s="48">
        <f t="shared" si="1"/>
        <v>100</v>
      </c>
      <c r="K10" s="48">
        <v>100</v>
      </c>
      <c r="L10" s="48"/>
      <c r="M10" s="54"/>
      <c r="N10" s="48" t="s">
        <v>35</v>
      </c>
      <c r="O10" s="55">
        <v>1545</v>
      </c>
      <c r="P10" s="55">
        <v>5459</v>
      </c>
      <c r="Q10" s="55">
        <v>34</v>
      </c>
      <c r="R10" s="55">
        <v>116</v>
      </c>
      <c r="S10" s="20" t="s">
        <v>166</v>
      </c>
      <c r="T10" s="20" t="s">
        <v>159</v>
      </c>
      <c r="U10" s="202" t="s">
        <v>221</v>
      </c>
      <c r="V10" s="22" t="s">
        <v>222</v>
      </c>
    </row>
    <row r="11" s="6" customFormat="1" ht="77" customHeight="1" spans="1:22">
      <c r="A11" s="20">
        <v>2</v>
      </c>
      <c r="B11" s="21"/>
      <c r="C11" s="21"/>
      <c r="D11" s="20" t="s">
        <v>223</v>
      </c>
      <c r="E11" s="20" t="s">
        <v>154</v>
      </c>
      <c r="F11" s="48" t="s">
        <v>155</v>
      </c>
      <c r="G11" s="31" t="s">
        <v>224</v>
      </c>
      <c r="H11" s="32" t="s">
        <v>225</v>
      </c>
      <c r="I11" s="48">
        <v>158</v>
      </c>
      <c r="J11" s="48">
        <v>15</v>
      </c>
      <c r="K11" s="48"/>
      <c r="L11" s="48">
        <v>15</v>
      </c>
      <c r="M11" s="54"/>
      <c r="N11" s="48">
        <v>143</v>
      </c>
      <c r="O11" s="55"/>
      <c r="P11" s="55"/>
      <c r="Q11" s="55"/>
      <c r="R11" s="55"/>
      <c r="S11" s="20"/>
      <c r="T11" s="20"/>
      <c r="U11" s="202" t="s">
        <v>226</v>
      </c>
      <c r="V11" s="22" t="s">
        <v>227</v>
      </c>
    </row>
    <row r="12" s="179" customFormat="1" ht="63" spans="1:22">
      <c r="A12" s="184">
        <v>1</v>
      </c>
      <c r="B12" s="185" t="s">
        <v>161</v>
      </c>
      <c r="C12" s="185" t="s">
        <v>228</v>
      </c>
      <c r="D12" s="184" t="s">
        <v>163</v>
      </c>
      <c r="E12" s="184" t="s">
        <v>175</v>
      </c>
      <c r="F12" s="186" t="s">
        <v>32</v>
      </c>
      <c r="G12" s="186" t="s">
        <v>43</v>
      </c>
      <c r="H12" s="187" t="s">
        <v>165</v>
      </c>
      <c r="I12" s="170">
        <f t="shared" si="0"/>
        <v>150</v>
      </c>
      <c r="J12" s="170">
        <v>150</v>
      </c>
      <c r="K12" s="170">
        <v>50</v>
      </c>
      <c r="L12" s="170">
        <v>91</v>
      </c>
      <c r="M12" s="200">
        <v>9</v>
      </c>
      <c r="N12" s="170"/>
      <c r="O12" s="147" t="s">
        <v>45</v>
      </c>
      <c r="P12" s="147" t="s">
        <v>46</v>
      </c>
      <c r="Q12" s="54">
        <v>2</v>
      </c>
      <c r="R12" s="54">
        <v>9</v>
      </c>
      <c r="S12" s="184" t="s">
        <v>166</v>
      </c>
      <c r="T12" s="20" t="s">
        <v>159</v>
      </c>
      <c r="U12" s="203" t="s">
        <v>229</v>
      </c>
      <c r="V12" s="200" t="s">
        <v>230</v>
      </c>
    </row>
    <row r="13" s="179" customFormat="1" ht="47.25" spans="1:22">
      <c r="A13" s="184">
        <v>4</v>
      </c>
      <c r="B13" s="185" t="s">
        <v>172</v>
      </c>
      <c r="C13" s="185" t="s">
        <v>173</v>
      </c>
      <c r="D13" s="188" t="s">
        <v>174</v>
      </c>
      <c r="E13" s="184" t="s">
        <v>175</v>
      </c>
      <c r="F13" s="170" t="s">
        <v>168</v>
      </c>
      <c r="G13" s="189" t="s">
        <v>176</v>
      </c>
      <c r="H13" s="190" t="s">
        <v>177</v>
      </c>
      <c r="I13" s="170">
        <f t="shared" si="0"/>
        <v>200</v>
      </c>
      <c r="J13" s="170">
        <f t="shared" si="1"/>
        <v>200</v>
      </c>
      <c r="K13" s="170">
        <v>50</v>
      </c>
      <c r="L13" s="170">
        <v>100</v>
      </c>
      <c r="M13" s="200">
        <v>50</v>
      </c>
      <c r="N13" s="170"/>
      <c r="O13" s="55">
        <v>1823</v>
      </c>
      <c r="P13" s="55">
        <v>4794</v>
      </c>
      <c r="Q13" s="55">
        <v>13</v>
      </c>
      <c r="R13" s="55">
        <v>48</v>
      </c>
      <c r="S13" s="184" t="s">
        <v>166</v>
      </c>
      <c r="T13" s="20" t="s">
        <v>178</v>
      </c>
      <c r="U13" s="203" t="s">
        <v>231</v>
      </c>
      <c r="V13" s="200" t="s">
        <v>230</v>
      </c>
    </row>
    <row r="14" s="6" customFormat="1" ht="126" spans="1:22">
      <c r="A14" s="20">
        <v>5</v>
      </c>
      <c r="B14" s="21"/>
      <c r="C14" s="21"/>
      <c r="D14" s="22" t="s">
        <v>232</v>
      </c>
      <c r="E14" s="20" t="s">
        <v>154</v>
      </c>
      <c r="F14" s="48" t="s">
        <v>155</v>
      </c>
      <c r="G14" s="40" t="s">
        <v>56</v>
      </c>
      <c r="H14" s="132" t="s">
        <v>233</v>
      </c>
      <c r="I14" s="48">
        <f t="shared" si="0"/>
        <v>90</v>
      </c>
      <c r="J14" s="48">
        <f t="shared" si="1"/>
        <v>70</v>
      </c>
      <c r="K14" s="48">
        <v>70</v>
      </c>
      <c r="L14" s="48"/>
      <c r="M14" s="54"/>
      <c r="N14" s="48">
        <v>20</v>
      </c>
      <c r="O14" s="55"/>
      <c r="P14" s="55"/>
      <c r="Q14" s="55"/>
      <c r="R14" s="55"/>
      <c r="S14" s="20" t="s">
        <v>166</v>
      </c>
      <c r="T14" s="20" t="s">
        <v>234</v>
      </c>
      <c r="U14" s="202" t="s">
        <v>235</v>
      </c>
      <c r="V14" s="54" t="s">
        <v>236</v>
      </c>
    </row>
    <row r="15" s="6" customFormat="1" ht="47.25" spans="1:22">
      <c r="A15" s="20">
        <v>6</v>
      </c>
      <c r="B15" s="21"/>
      <c r="C15" s="21"/>
      <c r="D15" s="22" t="s">
        <v>237</v>
      </c>
      <c r="E15" s="20" t="s">
        <v>154</v>
      </c>
      <c r="F15" s="48" t="s">
        <v>168</v>
      </c>
      <c r="G15" s="34" t="s">
        <v>238</v>
      </c>
      <c r="H15" s="39" t="s">
        <v>239</v>
      </c>
      <c r="I15" s="48">
        <f t="shared" si="0"/>
        <v>47.38</v>
      </c>
      <c r="J15" s="48">
        <v>40</v>
      </c>
      <c r="K15" s="48"/>
      <c r="L15" s="48">
        <v>40</v>
      </c>
      <c r="M15" s="54">
        <v>0</v>
      </c>
      <c r="N15" s="48">
        <v>7.38</v>
      </c>
      <c r="O15" s="55"/>
      <c r="P15" s="55"/>
      <c r="Q15" s="55"/>
      <c r="R15" s="55"/>
      <c r="S15" s="20" t="s">
        <v>240</v>
      </c>
      <c r="T15" s="20"/>
      <c r="U15" s="202" t="s">
        <v>226</v>
      </c>
      <c r="V15" s="54" t="s">
        <v>241</v>
      </c>
    </row>
    <row r="16" s="6" customFormat="1" ht="47.25" spans="1:22">
      <c r="A16" s="20">
        <v>7</v>
      </c>
      <c r="B16" s="21"/>
      <c r="C16" s="21"/>
      <c r="D16" s="22" t="s">
        <v>242</v>
      </c>
      <c r="E16" s="20" t="s">
        <v>154</v>
      </c>
      <c r="F16" s="48" t="s">
        <v>155</v>
      </c>
      <c r="G16" s="34" t="s">
        <v>243</v>
      </c>
      <c r="H16" s="39" t="s">
        <v>244</v>
      </c>
      <c r="I16" s="48">
        <f t="shared" si="0"/>
        <v>150</v>
      </c>
      <c r="J16" s="48">
        <v>16.06</v>
      </c>
      <c r="K16" s="48"/>
      <c r="L16" s="48">
        <v>16.06</v>
      </c>
      <c r="M16" s="54"/>
      <c r="N16" s="48">
        <v>133.94</v>
      </c>
      <c r="O16" s="55"/>
      <c r="P16" s="55"/>
      <c r="Q16" s="55"/>
      <c r="R16" s="55"/>
      <c r="S16" s="20" t="s">
        <v>245</v>
      </c>
      <c r="T16" s="20"/>
      <c r="U16" s="202" t="s">
        <v>226</v>
      </c>
      <c r="V16" s="54" t="s">
        <v>246</v>
      </c>
    </row>
    <row r="17" s="6" customFormat="1" ht="78.75" spans="1:22">
      <c r="A17" s="20">
        <v>8</v>
      </c>
      <c r="B17" s="50" t="s">
        <v>247</v>
      </c>
      <c r="C17" s="50" t="s">
        <v>248</v>
      </c>
      <c r="D17" s="22" t="s">
        <v>249</v>
      </c>
      <c r="E17" s="20" t="s">
        <v>188</v>
      </c>
      <c r="F17" s="48" t="s">
        <v>168</v>
      </c>
      <c r="G17" s="30" t="s">
        <v>63</v>
      </c>
      <c r="H17" s="191" t="s">
        <v>250</v>
      </c>
      <c r="I17" s="48">
        <f t="shared" si="0"/>
        <v>105</v>
      </c>
      <c r="J17" s="48">
        <f t="shared" ref="J17:J22" si="4">SUM(K17:M17)</f>
        <v>100</v>
      </c>
      <c r="K17" s="48">
        <v>100</v>
      </c>
      <c r="L17" s="48"/>
      <c r="M17" s="54"/>
      <c r="N17" s="54">
        <v>5</v>
      </c>
      <c r="O17" s="55">
        <v>533</v>
      </c>
      <c r="P17" s="55">
        <v>1563</v>
      </c>
      <c r="Q17" s="55">
        <v>46</v>
      </c>
      <c r="R17" s="55">
        <v>157</v>
      </c>
      <c r="S17" s="20" t="s">
        <v>166</v>
      </c>
      <c r="T17" s="20" t="s">
        <v>251</v>
      </c>
      <c r="U17" s="202" t="s">
        <v>252</v>
      </c>
      <c r="V17" s="22" t="s">
        <v>222</v>
      </c>
    </row>
    <row r="18" s="6" customFormat="1" ht="110.25" spans="1:22">
      <c r="A18" s="20">
        <v>9</v>
      </c>
      <c r="B18" s="21"/>
      <c r="C18" s="21"/>
      <c r="D18" s="22" t="s">
        <v>253</v>
      </c>
      <c r="E18" s="20" t="s">
        <v>175</v>
      </c>
      <c r="F18" s="48" t="s">
        <v>155</v>
      </c>
      <c r="G18" s="30" t="s">
        <v>254</v>
      </c>
      <c r="H18" s="30" t="s">
        <v>255</v>
      </c>
      <c r="I18" s="48">
        <v>140</v>
      </c>
      <c r="J18" s="48">
        <v>140</v>
      </c>
      <c r="K18" s="48">
        <v>140</v>
      </c>
      <c r="L18" s="48"/>
      <c r="M18" s="54"/>
      <c r="N18" s="54">
        <v>0</v>
      </c>
      <c r="O18" s="55"/>
      <c r="P18" s="55"/>
      <c r="Q18" s="55"/>
      <c r="R18" s="55"/>
      <c r="S18" s="20" t="s">
        <v>166</v>
      </c>
      <c r="T18" s="20" t="s">
        <v>251</v>
      </c>
      <c r="U18" s="202" t="s">
        <v>256</v>
      </c>
      <c r="V18" s="22" t="s">
        <v>236</v>
      </c>
    </row>
    <row r="19" s="6" customFormat="1" ht="63" spans="1:22">
      <c r="A19" s="20">
        <v>10</v>
      </c>
      <c r="B19" s="21"/>
      <c r="C19" s="23"/>
      <c r="D19" s="22" t="s">
        <v>253</v>
      </c>
      <c r="E19" s="20" t="s">
        <v>154</v>
      </c>
      <c r="F19" s="48" t="s">
        <v>155</v>
      </c>
      <c r="G19" s="40" t="s">
        <v>257</v>
      </c>
      <c r="H19" s="183" t="s">
        <v>258</v>
      </c>
      <c r="I19" s="48">
        <f t="shared" ref="I19:I22" si="5">SUM(J19,N19)</f>
        <v>80</v>
      </c>
      <c r="J19" s="48">
        <f t="shared" si="4"/>
        <v>70</v>
      </c>
      <c r="K19" s="48"/>
      <c r="L19" s="48">
        <v>70</v>
      </c>
      <c r="M19" s="54"/>
      <c r="N19" s="54">
        <v>10</v>
      </c>
      <c r="O19" s="55"/>
      <c r="P19" s="55"/>
      <c r="Q19" s="55"/>
      <c r="R19" s="55"/>
      <c r="S19" s="20" t="s">
        <v>166</v>
      </c>
      <c r="T19" s="20" t="s">
        <v>251</v>
      </c>
      <c r="U19" s="202" t="s">
        <v>259</v>
      </c>
      <c r="V19" s="22" t="s">
        <v>236</v>
      </c>
    </row>
    <row r="20" s="6" customFormat="1" ht="110.25" spans="1:22">
      <c r="A20" s="20">
        <v>11</v>
      </c>
      <c r="B20" s="50" t="s">
        <v>180</v>
      </c>
      <c r="C20" s="50" t="s">
        <v>181</v>
      </c>
      <c r="D20" s="20" t="s">
        <v>260</v>
      </c>
      <c r="E20" s="20" t="s">
        <v>188</v>
      </c>
      <c r="F20" s="48" t="s">
        <v>155</v>
      </c>
      <c r="G20" s="31" t="s">
        <v>76</v>
      </c>
      <c r="H20" s="183" t="s">
        <v>261</v>
      </c>
      <c r="I20" s="48">
        <f t="shared" si="5"/>
        <v>107</v>
      </c>
      <c r="J20" s="48">
        <f t="shared" si="4"/>
        <v>100</v>
      </c>
      <c r="K20" s="48">
        <v>100</v>
      </c>
      <c r="L20" s="48"/>
      <c r="M20" s="54"/>
      <c r="N20" s="48">
        <v>7</v>
      </c>
      <c r="O20" s="55">
        <v>1300</v>
      </c>
      <c r="P20" s="55">
        <v>3500</v>
      </c>
      <c r="Q20" s="55">
        <v>45</v>
      </c>
      <c r="R20" s="55">
        <v>164</v>
      </c>
      <c r="S20" s="20" t="s">
        <v>166</v>
      </c>
      <c r="T20" s="20" t="s">
        <v>251</v>
      </c>
      <c r="U20" s="202" t="s">
        <v>262</v>
      </c>
      <c r="V20" s="54" t="s">
        <v>222</v>
      </c>
    </row>
    <row r="21" s="6" customFormat="1" ht="126" spans="1:22">
      <c r="A21" s="20">
        <v>12</v>
      </c>
      <c r="B21" s="21"/>
      <c r="C21" s="21"/>
      <c r="D21" s="20" t="s">
        <v>263</v>
      </c>
      <c r="E21" s="20" t="s">
        <v>154</v>
      </c>
      <c r="F21" s="48" t="s">
        <v>155</v>
      </c>
      <c r="G21" s="30" t="s">
        <v>79</v>
      </c>
      <c r="H21" s="191" t="s">
        <v>264</v>
      </c>
      <c r="I21" s="48">
        <f t="shared" si="5"/>
        <v>215</v>
      </c>
      <c r="J21" s="48">
        <f t="shared" si="4"/>
        <v>215</v>
      </c>
      <c r="K21" s="48">
        <v>185</v>
      </c>
      <c r="L21" s="48">
        <v>30</v>
      </c>
      <c r="M21" s="54"/>
      <c r="N21" s="48"/>
      <c r="O21" s="55"/>
      <c r="P21" s="55"/>
      <c r="Q21" s="55"/>
      <c r="R21" s="55"/>
      <c r="S21" s="20" t="s">
        <v>166</v>
      </c>
      <c r="T21" s="20" t="s">
        <v>251</v>
      </c>
      <c r="U21" s="202" t="s">
        <v>265</v>
      </c>
      <c r="V21" s="54"/>
    </row>
    <row r="22" s="6" customFormat="1" ht="63" spans="1:22">
      <c r="A22" s="20">
        <v>13</v>
      </c>
      <c r="B22" s="21"/>
      <c r="C22" s="21"/>
      <c r="D22" s="20" t="s">
        <v>266</v>
      </c>
      <c r="E22" s="20" t="s">
        <v>154</v>
      </c>
      <c r="F22" s="48" t="s">
        <v>155</v>
      </c>
      <c r="G22" s="30" t="s">
        <v>82</v>
      </c>
      <c r="H22" s="133" t="s">
        <v>267</v>
      </c>
      <c r="I22" s="48">
        <f t="shared" si="5"/>
        <v>115</v>
      </c>
      <c r="J22" s="48">
        <f t="shared" si="4"/>
        <v>115</v>
      </c>
      <c r="K22" s="48">
        <v>115</v>
      </c>
      <c r="L22" s="48"/>
      <c r="M22" s="54"/>
      <c r="N22" s="48"/>
      <c r="O22" s="55"/>
      <c r="P22" s="55"/>
      <c r="Q22" s="55"/>
      <c r="R22" s="55"/>
      <c r="S22" s="20" t="s">
        <v>166</v>
      </c>
      <c r="T22" s="20" t="s">
        <v>251</v>
      </c>
      <c r="U22" s="202" t="s">
        <v>268</v>
      </c>
      <c r="V22" s="54"/>
    </row>
    <row r="23" s="6" customFormat="1" ht="110.25" spans="1:22">
      <c r="A23" s="20">
        <v>14</v>
      </c>
      <c r="B23" s="21"/>
      <c r="C23" s="21"/>
      <c r="D23" s="20" t="s">
        <v>182</v>
      </c>
      <c r="E23" s="20" t="s">
        <v>188</v>
      </c>
      <c r="F23" s="48" t="s">
        <v>155</v>
      </c>
      <c r="G23" s="31" t="s">
        <v>85</v>
      </c>
      <c r="H23" s="32" t="s">
        <v>269</v>
      </c>
      <c r="I23" s="48">
        <v>30</v>
      </c>
      <c r="J23" s="48">
        <v>30</v>
      </c>
      <c r="K23" s="48">
        <v>30</v>
      </c>
      <c r="L23" s="48"/>
      <c r="M23" s="54"/>
      <c r="N23" s="48"/>
      <c r="O23" s="55"/>
      <c r="P23" s="55"/>
      <c r="Q23" s="55"/>
      <c r="R23" s="55"/>
      <c r="S23" s="20" t="s">
        <v>166</v>
      </c>
      <c r="T23" s="20"/>
      <c r="U23" s="202" t="s">
        <v>270</v>
      </c>
      <c r="V23" s="54" t="s">
        <v>222</v>
      </c>
    </row>
    <row r="24" s="6" customFormat="1" ht="47.25" spans="1:22">
      <c r="A24" s="20">
        <v>15</v>
      </c>
      <c r="B24" s="21"/>
      <c r="C24" s="21"/>
      <c r="D24" s="20" t="s">
        <v>182</v>
      </c>
      <c r="E24" s="20" t="s">
        <v>188</v>
      </c>
      <c r="F24" s="48" t="s">
        <v>155</v>
      </c>
      <c r="G24" s="31" t="s">
        <v>271</v>
      </c>
      <c r="H24" s="132" t="s">
        <v>272</v>
      </c>
      <c r="I24" s="48">
        <f t="shared" ref="I24:I28" si="6">SUM(J24,N24)</f>
        <v>20</v>
      </c>
      <c r="J24" s="48">
        <f t="shared" ref="J24:J28" si="7">SUM(K24:M24)</f>
        <v>20</v>
      </c>
      <c r="K24" s="48">
        <v>20</v>
      </c>
      <c r="L24" s="48"/>
      <c r="M24" s="54"/>
      <c r="N24" s="48"/>
      <c r="O24" s="55"/>
      <c r="P24" s="55"/>
      <c r="Q24" s="55"/>
      <c r="R24" s="55"/>
      <c r="S24" s="20" t="s">
        <v>166</v>
      </c>
      <c r="T24" s="20"/>
      <c r="U24" s="202" t="s">
        <v>273</v>
      </c>
      <c r="V24" s="54" t="s">
        <v>222</v>
      </c>
    </row>
    <row r="25" s="6" customFormat="1" ht="47.25" spans="1:22">
      <c r="A25" s="20">
        <v>16</v>
      </c>
      <c r="B25" s="21"/>
      <c r="C25" s="21"/>
      <c r="D25" s="136" t="s">
        <v>274</v>
      </c>
      <c r="E25" s="20" t="s">
        <v>154</v>
      </c>
      <c r="F25" s="48" t="s">
        <v>168</v>
      </c>
      <c r="G25" s="34" t="s">
        <v>275</v>
      </c>
      <c r="H25" s="39" t="s">
        <v>276</v>
      </c>
      <c r="I25" s="48">
        <f t="shared" si="6"/>
        <v>112.3</v>
      </c>
      <c r="J25" s="48">
        <v>60</v>
      </c>
      <c r="K25" s="48"/>
      <c r="L25" s="48">
        <v>60</v>
      </c>
      <c r="M25" s="54">
        <v>0</v>
      </c>
      <c r="N25" s="48">
        <v>52.3</v>
      </c>
      <c r="O25" s="55"/>
      <c r="P25" s="55"/>
      <c r="Q25" s="55"/>
      <c r="R25" s="55"/>
      <c r="S25" s="20" t="s">
        <v>240</v>
      </c>
      <c r="T25" s="20"/>
      <c r="U25" s="202" t="s">
        <v>226</v>
      </c>
      <c r="V25" s="22" t="s">
        <v>241</v>
      </c>
    </row>
    <row r="26" s="179" customFormat="1" ht="63" spans="1:22">
      <c r="A26" s="184">
        <v>17</v>
      </c>
      <c r="B26" s="185" t="s">
        <v>185</v>
      </c>
      <c r="C26" s="185" t="s">
        <v>277</v>
      </c>
      <c r="D26" s="184" t="s">
        <v>187</v>
      </c>
      <c r="E26" s="184" t="s">
        <v>188</v>
      </c>
      <c r="F26" s="170" t="s">
        <v>168</v>
      </c>
      <c r="G26" s="186" t="s">
        <v>92</v>
      </c>
      <c r="H26" s="192" t="s">
        <v>190</v>
      </c>
      <c r="I26" s="170">
        <f t="shared" si="6"/>
        <v>103.9</v>
      </c>
      <c r="J26" s="170">
        <f t="shared" si="7"/>
        <v>103.9</v>
      </c>
      <c r="K26" s="170">
        <v>94.9</v>
      </c>
      <c r="L26" s="170"/>
      <c r="M26" s="200">
        <v>9</v>
      </c>
      <c r="N26" s="170"/>
      <c r="O26" s="55"/>
      <c r="P26" s="55"/>
      <c r="Q26" s="55"/>
      <c r="R26" s="55"/>
      <c r="S26" s="184" t="s">
        <v>166</v>
      </c>
      <c r="T26" s="20" t="s">
        <v>159</v>
      </c>
      <c r="U26" s="203" t="s">
        <v>278</v>
      </c>
      <c r="V26" s="200" t="s">
        <v>222</v>
      </c>
    </row>
    <row r="27" s="179" customFormat="1" ht="63" spans="1:22">
      <c r="A27" s="184">
        <v>18</v>
      </c>
      <c r="B27" s="193"/>
      <c r="C27" s="193"/>
      <c r="D27" s="184" t="s">
        <v>192</v>
      </c>
      <c r="E27" s="184" t="s">
        <v>154</v>
      </c>
      <c r="F27" s="170" t="s">
        <v>155</v>
      </c>
      <c r="G27" s="194" t="s">
        <v>95</v>
      </c>
      <c r="H27" s="192" t="s">
        <v>194</v>
      </c>
      <c r="I27" s="170">
        <f t="shared" si="6"/>
        <v>123</v>
      </c>
      <c r="J27" s="170">
        <f t="shared" si="7"/>
        <v>123</v>
      </c>
      <c r="K27" s="170">
        <v>100</v>
      </c>
      <c r="L27" s="170"/>
      <c r="M27" s="200">
        <v>23</v>
      </c>
      <c r="N27" s="170"/>
      <c r="O27" s="55"/>
      <c r="P27" s="55"/>
      <c r="Q27" s="55"/>
      <c r="R27" s="55"/>
      <c r="S27" s="184" t="s">
        <v>166</v>
      </c>
      <c r="T27" s="20" t="s">
        <v>159</v>
      </c>
      <c r="U27" s="203" t="s">
        <v>279</v>
      </c>
      <c r="V27" s="200" t="s">
        <v>236</v>
      </c>
    </row>
    <row r="28" s="6" customFormat="1" ht="63" spans="1:22">
      <c r="A28" s="20">
        <v>19</v>
      </c>
      <c r="B28" s="21"/>
      <c r="C28" s="21"/>
      <c r="D28" s="20" t="s">
        <v>280</v>
      </c>
      <c r="E28" s="20" t="s">
        <v>154</v>
      </c>
      <c r="F28" s="48" t="s">
        <v>155</v>
      </c>
      <c r="G28" s="30" t="s">
        <v>99</v>
      </c>
      <c r="H28" s="133" t="s">
        <v>281</v>
      </c>
      <c r="I28" s="48">
        <f t="shared" si="6"/>
        <v>120</v>
      </c>
      <c r="J28" s="48">
        <f t="shared" si="7"/>
        <v>120</v>
      </c>
      <c r="K28" s="48">
        <v>120</v>
      </c>
      <c r="L28" s="48"/>
      <c r="M28" s="54"/>
      <c r="N28" s="48"/>
      <c r="O28" s="55"/>
      <c r="P28" s="55"/>
      <c r="Q28" s="55"/>
      <c r="R28" s="55"/>
      <c r="S28" s="20" t="s">
        <v>166</v>
      </c>
      <c r="T28" s="20" t="s">
        <v>159</v>
      </c>
      <c r="U28" s="202" t="s">
        <v>282</v>
      </c>
      <c r="V28" s="54"/>
    </row>
    <row r="29" s="6" customFormat="1" ht="31.5" spans="1:22">
      <c r="A29" s="20">
        <v>20</v>
      </c>
      <c r="B29" s="21"/>
      <c r="C29" s="21"/>
      <c r="D29" s="20" t="s">
        <v>283</v>
      </c>
      <c r="E29" s="20" t="s">
        <v>154</v>
      </c>
      <c r="F29" s="48" t="s">
        <v>155</v>
      </c>
      <c r="G29" s="30" t="s">
        <v>284</v>
      </c>
      <c r="H29" s="133" t="s">
        <v>285</v>
      </c>
      <c r="I29" s="48">
        <v>100</v>
      </c>
      <c r="J29" s="48">
        <v>100</v>
      </c>
      <c r="K29" s="48">
        <v>90</v>
      </c>
      <c r="L29" s="48">
        <v>10</v>
      </c>
      <c r="M29" s="54"/>
      <c r="N29" s="48"/>
      <c r="O29" s="55"/>
      <c r="P29" s="55"/>
      <c r="Q29" s="55"/>
      <c r="R29" s="55"/>
      <c r="S29" s="20" t="s">
        <v>166</v>
      </c>
      <c r="T29" s="20"/>
      <c r="U29" s="202" t="s">
        <v>286</v>
      </c>
      <c r="V29" s="54"/>
    </row>
    <row r="30" s="6" customFormat="1" ht="63" spans="1:22">
      <c r="A30" s="20">
        <v>21</v>
      </c>
      <c r="B30" s="21"/>
      <c r="C30" s="21"/>
      <c r="D30" s="22" t="s">
        <v>187</v>
      </c>
      <c r="E30" s="20" t="s">
        <v>154</v>
      </c>
      <c r="F30" s="48" t="s">
        <v>168</v>
      </c>
      <c r="G30" s="34" t="s">
        <v>287</v>
      </c>
      <c r="H30" s="39" t="s">
        <v>288</v>
      </c>
      <c r="I30" s="48">
        <f t="shared" ref="I30:I34" si="8">SUM(J30,N30)</f>
        <v>71.1</v>
      </c>
      <c r="J30" s="148">
        <v>45</v>
      </c>
      <c r="K30" s="148"/>
      <c r="L30" s="148">
        <v>45</v>
      </c>
      <c r="M30" s="54">
        <v>0</v>
      </c>
      <c r="N30" s="48">
        <v>26.1</v>
      </c>
      <c r="O30" s="55"/>
      <c r="P30" s="55"/>
      <c r="Q30" s="55"/>
      <c r="R30" s="55"/>
      <c r="S30" s="20" t="s">
        <v>240</v>
      </c>
      <c r="T30" s="20"/>
      <c r="U30" s="202" t="s">
        <v>226</v>
      </c>
      <c r="V30" s="54" t="s">
        <v>241</v>
      </c>
    </row>
    <row r="31" s="6" customFormat="1" ht="47.25" spans="1:22">
      <c r="A31" s="20">
        <v>22</v>
      </c>
      <c r="B31" s="21"/>
      <c r="C31" s="21"/>
      <c r="D31" s="22" t="s">
        <v>187</v>
      </c>
      <c r="E31" s="20" t="s">
        <v>154</v>
      </c>
      <c r="F31" s="48" t="s">
        <v>168</v>
      </c>
      <c r="G31" s="34" t="s">
        <v>289</v>
      </c>
      <c r="H31" s="39" t="s">
        <v>290</v>
      </c>
      <c r="I31" s="48">
        <v>180</v>
      </c>
      <c r="J31" s="48">
        <v>37</v>
      </c>
      <c r="K31" s="48"/>
      <c r="L31" s="48">
        <v>7.15</v>
      </c>
      <c r="M31" s="54"/>
      <c r="N31" s="48">
        <v>143</v>
      </c>
      <c r="O31" s="55"/>
      <c r="P31" s="55"/>
      <c r="Q31" s="55"/>
      <c r="R31" s="55"/>
      <c r="S31" s="20" t="s">
        <v>245</v>
      </c>
      <c r="T31" s="20"/>
      <c r="U31" s="202" t="s">
        <v>226</v>
      </c>
      <c r="V31" s="54" t="s">
        <v>246</v>
      </c>
    </row>
    <row r="32" s="6" customFormat="1" ht="47.25" spans="1:22">
      <c r="A32" s="20">
        <v>23</v>
      </c>
      <c r="B32" s="21"/>
      <c r="C32" s="21"/>
      <c r="D32" s="22" t="s">
        <v>291</v>
      </c>
      <c r="E32" s="20" t="s">
        <v>154</v>
      </c>
      <c r="F32" s="48" t="s">
        <v>155</v>
      </c>
      <c r="G32" s="34" t="s">
        <v>292</v>
      </c>
      <c r="H32" s="39" t="s">
        <v>293</v>
      </c>
      <c r="I32" s="48">
        <f t="shared" si="8"/>
        <v>200</v>
      </c>
      <c r="J32" s="48">
        <v>18.75</v>
      </c>
      <c r="K32" s="48"/>
      <c r="L32" s="48">
        <v>18.75</v>
      </c>
      <c r="M32" s="54"/>
      <c r="N32" s="48">
        <v>181.25</v>
      </c>
      <c r="O32" s="55"/>
      <c r="P32" s="55"/>
      <c r="Q32" s="55"/>
      <c r="R32" s="55"/>
      <c r="S32" s="20" t="s">
        <v>245</v>
      </c>
      <c r="T32" s="20"/>
      <c r="U32" s="202" t="s">
        <v>226</v>
      </c>
      <c r="V32" s="54" t="s">
        <v>246</v>
      </c>
    </row>
    <row r="33" s="6" customFormat="1" ht="126" spans="1:22">
      <c r="A33" s="20">
        <v>24</v>
      </c>
      <c r="B33" s="20" t="s">
        <v>294</v>
      </c>
      <c r="C33" s="20" t="s">
        <v>295</v>
      </c>
      <c r="D33" s="20" t="s">
        <v>296</v>
      </c>
      <c r="E33" s="20" t="s">
        <v>154</v>
      </c>
      <c r="F33" s="48" t="s">
        <v>155</v>
      </c>
      <c r="G33" s="31" t="s">
        <v>104</v>
      </c>
      <c r="H33" s="132" t="s">
        <v>297</v>
      </c>
      <c r="I33" s="48">
        <f t="shared" si="8"/>
        <v>100</v>
      </c>
      <c r="J33" s="48">
        <f t="shared" ref="J33:J37" si="9">SUM(K33:M33)</f>
        <v>100</v>
      </c>
      <c r="K33" s="48">
        <v>100</v>
      </c>
      <c r="L33" s="48"/>
      <c r="M33" s="54"/>
      <c r="N33" s="48"/>
      <c r="O33" s="55"/>
      <c r="P33" s="55"/>
      <c r="Q33" s="55"/>
      <c r="R33" s="55"/>
      <c r="S33" s="20" t="s">
        <v>166</v>
      </c>
      <c r="T33" s="20" t="s">
        <v>234</v>
      </c>
      <c r="U33" s="202" t="s">
        <v>298</v>
      </c>
      <c r="V33" s="54"/>
    </row>
    <row r="34" s="6" customFormat="1" ht="110.25" spans="1:22">
      <c r="A34" s="20">
        <v>25</v>
      </c>
      <c r="B34" s="20"/>
      <c r="C34" s="20"/>
      <c r="D34" s="20" t="s">
        <v>299</v>
      </c>
      <c r="E34" s="20" t="s">
        <v>154</v>
      </c>
      <c r="F34" s="48" t="s">
        <v>168</v>
      </c>
      <c r="G34" s="34" t="s">
        <v>300</v>
      </c>
      <c r="H34" s="39" t="s">
        <v>301</v>
      </c>
      <c r="I34" s="48">
        <f t="shared" si="8"/>
        <v>150</v>
      </c>
      <c r="J34" s="48">
        <v>100</v>
      </c>
      <c r="K34" s="48"/>
      <c r="L34" s="48">
        <v>100</v>
      </c>
      <c r="M34" s="54">
        <v>0</v>
      </c>
      <c r="N34" s="48">
        <v>50</v>
      </c>
      <c r="O34" s="55"/>
      <c r="P34" s="55"/>
      <c r="Q34" s="55"/>
      <c r="R34" s="55"/>
      <c r="S34" s="20" t="s">
        <v>240</v>
      </c>
      <c r="T34" s="20"/>
      <c r="U34" s="202" t="s">
        <v>226</v>
      </c>
      <c r="V34" s="54" t="s">
        <v>241</v>
      </c>
    </row>
    <row r="35" s="6" customFormat="1" ht="50" customHeight="1" spans="1:22">
      <c r="A35" s="20">
        <v>26</v>
      </c>
      <c r="B35" s="20"/>
      <c r="C35" s="20"/>
      <c r="D35" s="20" t="s">
        <v>302</v>
      </c>
      <c r="E35" s="20" t="s">
        <v>154</v>
      </c>
      <c r="F35" s="48" t="s">
        <v>155</v>
      </c>
      <c r="G35" s="34" t="s">
        <v>303</v>
      </c>
      <c r="H35" s="39" t="s">
        <v>304</v>
      </c>
      <c r="I35" s="48">
        <v>140</v>
      </c>
      <c r="J35" s="48">
        <v>140</v>
      </c>
      <c r="K35" s="48"/>
      <c r="L35" s="48">
        <v>140</v>
      </c>
      <c r="M35" s="54"/>
      <c r="N35" s="48">
        <v>0</v>
      </c>
      <c r="O35" s="55"/>
      <c r="P35" s="55"/>
      <c r="Q35" s="55"/>
      <c r="R35" s="55"/>
      <c r="S35" s="20" t="s">
        <v>305</v>
      </c>
      <c r="T35" s="20"/>
      <c r="U35" s="202" t="s">
        <v>306</v>
      </c>
      <c r="V35" s="54"/>
    </row>
    <row r="36" s="6" customFormat="1" ht="31.5" spans="1:22">
      <c r="A36" s="20">
        <v>27</v>
      </c>
      <c r="B36" s="20" t="s">
        <v>196</v>
      </c>
      <c r="C36" s="20" t="s">
        <v>197</v>
      </c>
      <c r="D36" s="20" t="s">
        <v>198</v>
      </c>
      <c r="E36" s="20" t="s">
        <v>154</v>
      </c>
      <c r="F36" s="48" t="s">
        <v>199</v>
      </c>
      <c r="G36" s="31" t="s">
        <v>118</v>
      </c>
      <c r="H36" s="132" t="s">
        <v>307</v>
      </c>
      <c r="I36" s="48">
        <f t="shared" ref="I36:I39" si="10">SUM(J36,N36)</f>
        <v>50</v>
      </c>
      <c r="J36" s="48">
        <f t="shared" si="9"/>
        <v>50</v>
      </c>
      <c r="K36" s="48">
        <v>20</v>
      </c>
      <c r="L36" s="48">
        <v>30</v>
      </c>
      <c r="M36" s="200">
        <v>0</v>
      </c>
      <c r="N36" s="148"/>
      <c r="O36" s="148"/>
      <c r="P36" s="148"/>
      <c r="Q36" s="148"/>
      <c r="R36" s="148"/>
      <c r="S36" s="20" t="s">
        <v>166</v>
      </c>
      <c r="T36" s="20"/>
      <c r="U36" s="20"/>
      <c r="V36" s="54"/>
    </row>
    <row r="37" s="179" customFormat="1" ht="63" spans="1:22">
      <c r="A37" s="184">
        <v>28</v>
      </c>
      <c r="B37" s="184"/>
      <c r="C37" s="184"/>
      <c r="D37" s="184"/>
      <c r="E37" s="184" t="s">
        <v>154</v>
      </c>
      <c r="F37" s="170" t="s">
        <v>199</v>
      </c>
      <c r="G37" s="195" t="s">
        <v>120</v>
      </c>
      <c r="H37" s="196" t="s">
        <v>201</v>
      </c>
      <c r="I37" s="170">
        <f t="shared" si="10"/>
        <v>60</v>
      </c>
      <c r="J37" s="170">
        <f t="shared" si="9"/>
        <v>60</v>
      </c>
      <c r="K37" s="170">
        <v>20</v>
      </c>
      <c r="L37" s="170">
        <v>30</v>
      </c>
      <c r="M37" s="200">
        <v>10</v>
      </c>
      <c r="N37" s="172"/>
      <c r="O37" s="148"/>
      <c r="P37" s="148"/>
      <c r="Q37" s="148"/>
      <c r="R37" s="148"/>
      <c r="S37" s="184" t="s">
        <v>166</v>
      </c>
      <c r="T37" s="20"/>
      <c r="U37" s="184"/>
      <c r="V37" s="200" t="s">
        <v>308</v>
      </c>
    </row>
    <row r="38" s="179" customFormat="1" ht="31.5" spans="1:22">
      <c r="A38" s="184"/>
      <c r="B38" s="185" t="s">
        <v>203</v>
      </c>
      <c r="C38" s="185" t="s">
        <v>204</v>
      </c>
      <c r="D38" s="184" t="s">
        <v>198</v>
      </c>
      <c r="E38" s="184" t="s">
        <v>154</v>
      </c>
      <c r="F38" s="170" t="s">
        <v>199</v>
      </c>
      <c r="G38" s="195" t="s">
        <v>309</v>
      </c>
      <c r="H38" s="196" t="s">
        <v>310</v>
      </c>
      <c r="I38" s="170">
        <v>30</v>
      </c>
      <c r="J38" s="170">
        <v>30</v>
      </c>
      <c r="K38" s="170">
        <v>0</v>
      </c>
      <c r="L38" s="170">
        <v>0</v>
      </c>
      <c r="M38" s="200">
        <v>30</v>
      </c>
      <c r="N38" s="172"/>
      <c r="O38" s="148"/>
      <c r="P38" s="148"/>
      <c r="Q38" s="148"/>
      <c r="R38" s="148"/>
      <c r="S38" s="184" t="s">
        <v>166</v>
      </c>
      <c r="T38" s="20"/>
      <c r="U38" s="184"/>
      <c r="V38" s="200"/>
    </row>
    <row r="39" s="3" customFormat="1" ht="31.5" spans="1:22">
      <c r="A39" s="20">
        <v>29</v>
      </c>
      <c r="B39" s="21"/>
      <c r="C39" s="21"/>
      <c r="D39" s="21"/>
      <c r="E39" s="20" t="s">
        <v>154</v>
      </c>
      <c r="F39" s="48" t="s">
        <v>155</v>
      </c>
      <c r="G39" s="34" t="s">
        <v>109</v>
      </c>
      <c r="H39" s="137" t="s">
        <v>311</v>
      </c>
      <c r="I39" s="48">
        <f t="shared" si="10"/>
        <v>110</v>
      </c>
      <c r="J39" s="48">
        <f>SUM(K39:M39)</f>
        <v>110</v>
      </c>
      <c r="K39" s="48">
        <v>50</v>
      </c>
      <c r="L39" s="48">
        <v>60</v>
      </c>
      <c r="M39" s="200"/>
      <c r="N39" s="48"/>
      <c r="O39" s="20"/>
      <c r="P39" s="20"/>
      <c r="Q39" s="20"/>
      <c r="R39" s="20"/>
      <c r="S39" s="20" t="s">
        <v>166</v>
      </c>
      <c r="T39" s="20"/>
      <c r="U39" s="20"/>
      <c r="V39" s="54"/>
    </row>
    <row r="40" s="180" customFormat="1" ht="31.5" spans="1:22">
      <c r="A40" s="184">
        <v>30</v>
      </c>
      <c r="B40" s="193"/>
      <c r="C40" s="193"/>
      <c r="D40" s="184"/>
      <c r="E40" s="184" t="s">
        <v>154</v>
      </c>
      <c r="F40" s="170" t="s">
        <v>205</v>
      </c>
      <c r="G40" s="195" t="s">
        <v>112</v>
      </c>
      <c r="H40" s="197" t="s">
        <v>207</v>
      </c>
      <c r="I40" s="170">
        <v>100</v>
      </c>
      <c r="J40" s="170">
        <v>100</v>
      </c>
      <c r="K40" s="170">
        <v>50</v>
      </c>
      <c r="L40" s="170">
        <v>20</v>
      </c>
      <c r="M40" s="200">
        <v>30</v>
      </c>
      <c r="N40" s="172"/>
      <c r="O40" s="148"/>
      <c r="P40" s="148"/>
      <c r="Q40" s="148"/>
      <c r="R40" s="148"/>
      <c r="S40" s="184" t="s">
        <v>166</v>
      </c>
      <c r="T40" s="20"/>
      <c r="U40" s="184"/>
      <c r="V40" s="200"/>
    </row>
    <row r="41" s="180" customFormat="1" ht="47.25" spans="1:22">
      <c r="A41" s="184">
        <v>31</v>
      </c>
      <c r="B41" s="193"/>
      <c r="C41" s="193"/>
      <c r="D41" s="184"/>
      <c r="E41" s="184" t="s">
        <v>154</v>
      </c>
      <c r="F41" s="170" t="s">
        <v>208</v>
      </c>
      <c r="G41" s="195" t="s">
        <v>115</v>
      </c>
      <c r="H41" s="197" t="s">
        <v>210</v>
      </c>
      <c r="I41" s="170">
        <v>380</v>
      </c>
      <c r="J41" s="170">
        <v>380</v>
      </c>
      <c r="K41" s="170">
        <v>296.89</v>
      </c>
      <c r="L41" s="170">
        <v>22.34</v>
      </c>
      <c r="M41" s="200">
        <f>I41-K41-L41</f>
        <v>60.77</v>
      </c>
      <c r="N41" s="172"/>
      <c r="O41" s="148"/>
      <c r="P41" s="148"/>
      <c r="Q41" s="148"/>
      <c r="R41" s="148"/>
      <c r="S41" s="184" t="s">
        <v>166</v>
      </c>
      <c r="T41" s="20"/>
      <c r="U41" s="184"/>
      <c r="V41" s="200"/>
    </row>
    <row r="42" s="3" customFormat="1" ht="75" spans="1:22">
      <c r="A42" s="20">
        <v>32</v>
      </c>
      <c r="B42" s="21"/>
      <c r="C42" s="21"/>
      <c r="D42" s="21"/>
      <c r="E42" s="20" t="s">
        <v>154</v>
      </c>
      <c r="F42" s="48" t="s">
        <v>199</v>
      </c>
      <c r="G42" s="94" t="s">
        <v>312</v>
      </c>
      <c r="H42" s="78" t="s">
        <v>313</v>
      </c>
      <c r="I42" s="48">
        <v>20</v>
      </c>
      <c r="J42" s="48">
        <v>20</v>
      </c>
      <c r="K42" s="48"/>
      <c r="L42" s="48">
        <v>20</v>
      </c>
      <c r="M42" s="200"/>
      <c r="N42" s="48"/>
      <c r="O42" s="148"/>
      <c r="P42" s="148"/>
      <c r="Q42" s="148"/>
      <c r="R42" s="148"/>
      <c r="S42" s="20" t="s">
        <v>166</v>
      </c>
      <c r="T42" s="20"/>
      <c r="U42" s="20"/>
      <c r="V42" s="54"/>
    </row>
    <row r="43" s="180" customFormat="1" ht="47.25" spans="1:22">
      <c r="A43" s="184">
        <v>33</v>
      </c>
      <c r="B43" s="198"/>
      <c r="C43" s="198"/>
      <c r="D43" s="184"/>
      <c r="E43" s="184" t="s">
        <v>175</v>
      </c>
      <c r="F43" s="170" t="s">
        <v>211</v>
      </c>
      <c r="G43" s="195" t="s">
        <v>123</v>
      </c>
      <c r="H43" s="197" t="s">
        <v>213</v>
      </c>
      <c r="I43" s="170">
        <f>SUM(J43,N43)</f>
        <v>70.52</v>
      </c>
      <c r="J43" s="170">
        <f>SUM(K43:M43)</f>
        <v>70.52</v>
      </c>
      <c r="K43" s="170">
        <v>19.21</v>
      </c>
      <c r="L43" s="170">
        <v>48.7</v>
      </c>
      <c r="M43" s="200">
        <v>2.61</v>
      </c>
      <c r="N43" s="172"/>
      <c r="O43" s="148"/>
      <c r="P43" s="148"/>
      <c r="Q43" s="148"/>
      <c r="R43" s="148"/>
      <c r="S43" s="184" t="s">
        <v>166</v>
      </c>
      <c r="T43" s="20"/>
      <c r="U43" s="184"/>
      <c r="V43" s="200"/>
    </row>
  </sheetData>
  <mergeCells count="47">
    <mergeCell ref="A2:V2"/>
    <mergeCell ref="A3:P3"/>
    <mergeCell ref="A4:V4"/>
    <mergeCell ref="J5:N5"/>
    <mergeCell ref="O5:R5"/>
    <mergeCell ref="J6:M6"/>
    <mergeCell ref="A9:C9"/>
    <mergeCell ref="A5:A8"/>
    <mergeCell ref="B5:B8"/>
    <mergeCell ref="B10:B11"/>
    <mergeCell ref="B13:B16"/>
    <mergeCell ref="B17:B19"/>
    <mergeCell ref="B20:B25"/>
    <mergeCell ref="B26:B32"/>
    <mergeCell ref="B33:B35"/>
    <mergeCell ref="B36:B37"/>
    <mergeCell ref="B38:B43"/>
    <mergeCell ref="C5:C8"/>
    <mergeCell ref="C10:C11"/>
    <mergeCell ref="C13:C16"/>
    <mergeCell ref="C17:C19"/>
    <mergeCell ref="C20:C25"/>
    <mergeCell ref="C26:C32"/>
    <mergeCell ref="C33:C35"/>
    <mergeCell ref="C36:C37"/>
    <mergeCell ref="C38:C43"/>
    <mergeCell ref="D5:D8"/>
    <mergeCell ref="D36:D37"/>
    <mergeCell ref="D38:D43"/>
    <mergeCell ref="E5:E8"/>
    <mergeCell ref="F5:F8"/>
    <mergeCell ref="G5:G8"/>
    <mergeCell ref="H5:H8"/>
    <mergeCell ref="I5:I8"/>
    <mergeCell ref="J7:J8"/>
    <mergeCell ref="K7:K8"/>
    <mergeCell ref="L7:L8"/>
    <mergeCell ref="M7:M8"/>
    <mergeCell ref="N6:N8"/>
    <mergeCell ref="O6:O8"/>
    <mergeCell ref="P6:P8"/>
    <mergeCell ref="Q6:Q8"/>
    <mergeCell ref="R6:R8"/>
    <mergeCell ref="S5:S8"/>
    <mergeCell ref="T5:T8"/>
    <mergeCell ref="U5:U8"/>
    <mergeCell ref="V5:V8"/>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1"/>
  <sheetViews>
    <sheetView workbookViewId="0">
      <pane xSplit="7" ySplit="8" topLeftCell="H9" activePane="bottomRight" state="frozen"/>
      <selection/>
      <selection pane="topRight"/>
      <selection pane="bottomLeft"/>
      <selection pane="bottomRight" activeCell="D16" sqref="D16"/>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45.5" style="9" customWidth="1"/>
    <col min="9" max="9" width="8.625" style="10" customWidth="1"/>
    <col min="10" max="10" width="8.375" style="10" customWidth="1"/>
    <col min="11" max="11" width="14.8583333333333" style="10" customWidth="1"/>
    <col min="12" max="12" width="14.8583333333333" style="155" customWidth="1"/>
    <col min="13" max="13" width="11" style="10" customWidth="1"/>
    <col min="14" max="14" width="13.05" style="10" customWidth="1"/>
    <col min="15" max="18" width="10" style="10" hidden="1" customWidth="1"/>
    <col min="19" max="19" width="10" style="10" customWidth="1"/>
    <col min="20" max="20" width="8.625" style="3" customWidth="1"/>
    <col min="21" max="21" width="8.125" style="3" hidden="1" customWidth="1"/>
    <col min="22" max="22" width="10.5" style="3" customWidth="1"/>
    <col min="23" max="23" width="8.75" style="3" customWidth="1"/>
    <col min="24" max="16372" width="74.8416666666667" style="3"/>
    <col min="16373" max="16384" width="9" style="3"/>
  </cols>
  <sheetData>
    <row r="1" s="3" customFormat="1" spans="1:19">
      <c r="A1" s="8" t="s">
        <v>125</v>
      </c>
      <c r="B1" s="8"/>
      <c r="C1" s="8"/>
      <c r="D1" s="8"/>
      <c r="E1" s="8"/>
      <c r="F1" s="4"/>
      <c r="G1" s="9"/>
      <c r="H1" s="9"/>
      <c r="I1" s="10"/>
      <c r="J1" s="10"/>
      <c r="K1" s="10"/>
      <c r="L1" s="155"/>
      <c r="M1" s="10"/>
      <c r="N1" s="10"/>
      <c r="O1" s="10"/>
      <c r="P1" s="10"/>
      <c r="Q1" s="10"/>
      <c r="R1" s="10"/>
      <c r="S1" s="10"/>
    </row>
    <row r="2" s="4" customFormat="1" ht="27.75" spans="1:22">
      <c r="A2" s="90" t="s">
        <v>314</v>
      </c>
      <c r="B2" s="65"/>
      <c r="C2" s="65"/>
      <c r="D2" s="65"/>
      <c r="E2" s="65"/>
      <c r="F2" s="65"/>
      <c r="G2" s="65"/>
      <c r="H2" s="65"/>
      <c r="I2" s="65"/>
      <c r="J2" s="65"/>
      <c r="K2" s="65"/>
      <c r="L2" s="164"/>
      <c r="M2" s="65"/>
      <c r="N2" s="65"/>
      <c r="O2" s="65"/>
      <c r="P2" s="65"/>
      <c r="Q2" s="65"/>
      <c r="R2" s="65"/>
      <c r="S2" s="65"/>
      <c r="T2" s="65"/>
      <c r="U2" s="65"/>
      <c r="V2" s="65"/>
    </row>
    <row r="3" s="5" customFormat="1" ht="15.75" spans="1:22">
      <c r="A3" s="131" t="s">
        <v>315</v>
      </c>
      <c r="B3" s="130"/>
      <c r="C3" s="130"/>
      <c r="D3" s="130"/>
      <c r="E3" s="130"/>
      <c r="F3" s="130"/>
      <c r="G3" s="130"/>
      <c r="H3" s="130"/>
      <c r="I3" s="130"/>
      <c r="J3" s="130"/>
      <c r="K3" s="130"/>
      <c r="L3" s="165"/>
      <c r="M3" s="130"/>
      <c r="N3" s="130"/>
      <c r="O3" s="130"/>
      <c r="P3" s="130"/>
      <c r="Q3" s="130"/>
      <c r="R3" s="130"/>
      <c r="S3" s="130"/>
      <c r="T3" s="149"/>
      <c r="U3" s="149"/>
      <c r="V3" s="149"/>
    </row>
    <row r="4" s="5" customFormat="1" ht="15" spans="1:22">
      <c r="A4" s="156" t="s">
        <v>316</v>
      </c>
      <c r="B4" s="130"/>
      <c r="C4" s="130"/>
      <c r="D4" s="130"/>
      <c r="E4" s="130"/>
      <c r="F4" s="130"/>
      <c r="G4" s="130"/>
      <c r="H4" s="130"/>
      <c r="I4" s="130"/>
      <c r="J4" s="130"/>
      <c r="K4" s="130"/>
      <c r="L4" s="165"/>
      <c r="M4" s="130"/>
      <c r="N4" s="130"/>
      <c r="O4" s="130"/>
      <c r="P4" s="130"/>
      <c r="Q4" s="130"/>
      <c r="R4" s="130"/>
      <c r="S4" s="130"/>
      <c r="T4" s="130"/>
      <c r="U4" s="130"/>
      <c r="V4" s="130"/>
    </row>
    <row r="5" s="5" customFormat="1" ht="15" spans="1:22">
      <c r="A5" s="61" t="s">
        <v>129</v>
      </c>
      <c r="B5" s="61" t="s">
        <v>130</v>
      </c>
      <c r="C5" s="61" t="s">
        <v>131</v>
      </c>
      <c r="D5" s="61" t="s">
        <v>132</v>
      </c>
      <c r="E5" s="61" t="s">
        <v>133</v>
      </c>
      <c r="F5" s="129" t="s">
        <v>134</v>
      </c>
      <c r="G5" s="129" t="s">
        <v>135</v>
      </c>
      <c r="H5" s="129" t="s">
        <v>136</v>
      </c>
      <c r="I5" s="138" t="s">
        <v>137</v>
      </c>
      <c r="J5" s="138" t="s">
        <v>138</v>
      </c>
      <c r="K5" s="138"/>
      <c r="L5" s="166"/>
      <c r="M5" s="138"/>
      <c r="N5" s="138"/>
      <c r="O5" s="61" t="s">
        <v>139</v>
      </c>
      <c r="P5" s="61"/>
      <c r="Q5" s="61"/>
      <c r="R5" s="61"/>
      <c r="S5" s="173" t="s">
        <v>317</v>
      </c>
      <c r="T5" s="141" t="s">
        <v>140</v>
      </c>
      <c r="U5" s="141" t="s">
        <v>141</v>
      </c>
      <c r="V5" s="150" t="s">
        <v>142</v>
      </c>
    </row>
    <row r="6" s="5" customFormat="1" ht="15" spans="1:22">
      <c r="A6" s="61"/>
      <c r="B6" s="61"/>
      <c r="C6" s="61"/>
      <c r="D6" s="61"/>
      <c r="E6" s="61"/>
      <c r="F6" s="129"/>
      <c r="G6" s="129"/>
      <c r="H6" s="129"/>
      <c r="I6" s="138"/>
      <c r="J6" s="139" t="s">
        <v>18</v>
      </c>
      <c r="K6" s="140"/>
      <c r="L6" s="167"/>
      <c r="M6" s="140"/>
      <c r="N6" s="61" t="s">
        <v>19</v>
      </c>
      <c r="O6" s="141" t="s">
        <v>143</v>
      </c>
      <c r="P6" s="141" t="s">
        <v>144</v>
      </c>
      <c r="Q6" s="141" t="s">
        <v>145</v>
      </c>
      <c r="R6" s="141" t="s">
        <v>146</v>
      </c>
      <c r="S6" s="174"/>
      <c r="T6" s="144"/>
      <c r="U6" s="144"/>
      <c r="V6" s="151"/>
    </row>
    <row r="7" s="5" customFormat="1" ht="15" spans="1:22">
      <c r="A7" s="61"/>
      <c r="B7" s="61"/>
      <c r="C7" s="61"/>
      <c r="D7" s="61"/>
      <c r="E7" s="61"/>
      <c r="F7" s="129"/>
      <c r="G7" s="129"/>
      <c r="H7" s="129"/>
      <c r="I7" s="138"/>
      <c r="J7" s="138" t="s">
        <v>147</v>
      </c>
      <c r="K7" s="138" t="s">
        <v>148</v>
      </c>
      <c r="L7" s="168" t="s">
        <v>149</v>
      </c>
      <c r="M7" s="143" t="s">
        <v>318</v>
      </c>
      <c r="N7" s="61"/>
      <c r="O7" s="144"/>
      <c r="P7" s="144"/>
      <c r="Q7" s="144"/>
      <c r="R7" s="144"/>
      <c r="S7" s="174"/>
      <c r="T7" s="144"/>
      <c r="U7" s="144"/>
      <c r="V7" s="151"/>
    </row>
    <row r="8" s="5" customFormat="1" ht="24" customHeight="1" spans="1:22">
      <c r="A8" s="61"/>
      <c r="B8" s="61"/>
      <c r="C8" s="61"/>
      <c r="D8" s="61"/>
      <c r="E8" s="61"/>
      <c r="F8" s="129"/>
      <c r="G8" s="129"/>
      <c r="H8" s="129"/>
      <c r="I8" s="138"/>
      <c r="J8" s="138"/>
      <c r="K8" s="138"/>
      <c r="L8" s="169"/>
      <c r="M8" s="145"/>
      <c r="N8" s="61"/>
      <c r="O8" s="146"/>
      <c r="P8" s="146"/>
      <c r="Q8" s="146"/>
      <c r="R8" s="146"/>
      <c r="S8" s="175"/>
      <c r="T8" s="146"/>
      <c r="U8" s="146"/>
      <c r="V8" s="152"/>
    </row>
    <row r="9" s="5" customFormat="1" ht="27" customHeight="1" spans="1:22">
      <c r="A9" s="66" t="s">
        <v>27</v>
      </c>
      <c r="B9" s="47"/>
      <c r="C9" s="58"/>
      <c r="D9" s="20"/>
      <c r="E9" s="20"/>
      <c r="F9" s="22"/>
      <c r="G9" s="22"/>
      <c r="H9" s="22"/>
      <c r="I9" s="48">
        <f t="shared" ref="I9:I16" si="0">SUM(J9,N9)</f>
        <v>3825.59</v>
      </c>
      <c r="J9" s="48">
        <f>SUM(K9:M9)</f>
        <v>3189.62</v>
      </c>
      <c r="K9" s="48">
        <f>SUM(K10:K41)</f>
        <v>1991</v>
      </c>
      <c r="L9" s="48">
        <f>SUM(L10:L41)</f>
        <v>904</v>
      </c>
      <c r="M9" s="48">
        <f>SUM(M10:M41)</f>
        <v>294.62</v>
      </c>
      <c r="N9" s="48">
        <f>SUM(N10:N41)</f>
        <v>635.97</v>
      </c>
      <c r="O9" s="55">
        <f>SUM(O10:O37)</f>
        <v>5201</v>
      </c>
      <c r="P9" s="55">
        <f>SUM(P10:P37)</f>
        <v>15316</v>
      </c>
      <c r="Q9" s="55">
        <f>SUM(Q10:Q37)</f>
        <v>140</v>
      </c>
      <c r="R9" s="55">
        <f>SUM(R10:R37)</f>
        <v>494</v>
      </c>
      <c r="S9" s="55"/>
      <c r="T9" s="61"/>
      <c r="U9" s="61"/>
      <c r="V9" s="62"/>
    </row>
    <row r="10" s="6" customFormat="1" ht="63" spans="1:22">
      <c r="A10" s="20">
        <v>1</v>
      </c>
      <c r="B10" s="50" t="s">
        <v>151</v>
      </c>
      <c r="C10" s="50" t="s">
        <v>152</v>
      </c>
      <c r="D10" s="20" t="s">
        <v>219</v>
      </c>
      <c r="E10" s="20" t="s">
        <v>188</v>
      </c>
      <c r="F10" s="48" t="s">
        <v>155</v>
      </c>
      <c r="G10" s="54" t="s">
        <v>319</v>
      </c>
      <c r="H10" s="132" t="s">
        <v>220</v>
      </c>
      <c r="I10" s="48">
        <f t="shared" si="0"/>
        <v>100</v>
      </c>
      <c r="J10" s="48">
        <f>SUM(K10:M10)</f>
        <v>100</v>
      </c>
      <c r="K10" s="48">
        <v>100</v>
      </c>
      <c r="L10" s="48"/>
      <c r="M10" s="54"/>
      <c r="N10" s="48" t="s">
        <v>35</v>
      </c>
      <c r="O10" s="55">
        <v>1545</v>
      </c>
      <c r="P10" s="55">
        <v>5459</v>
      </c>
      <c r="Q10" s="55">
        <v>34</v>
      </c>
      <c r="R10" s="55">
        <v>116</v>
      </c>
      <c r="S10" s="176" t="s">
        <v>320</v>
      </c>
      <c r="T10" s="20" t="s">
        <v>166</v>
      </c>
      <c r="U10" s="20" t="s">
        <v>159</v>
      </c>
      <c r="V10" s="22" t="s">
        <v>222</v>
      </c>
    </row>
    <row r="11" s="6" customFormat="1" ht="63" spans="1:22">
      <c r="A11" s="20">
        <v>2</v>
      </c>
      <c r="B11" s="50" t="s">
        <v>161</v>
      </c>
      <c r="C11" s="50" t="s">
        <v>228</v>
      </c>
      <c r="D11" s="20" t="s">
        <v>163</v>
      </c>
      <c r="E11" s="20" t="s">
        <v>175</v>
      </c>
      <c r="F11" s="48" t="s">
        <v>168</v>
      </c>
      <c r="G11" s="48" t="s">
        <v>164</v>
      </c>
      <c r="H11" s="133" t="s">
        <v>165</v>
      </c>
      <c r="I11" s="48">
        <f t="shared" si="0"/>
        <v>150</v>
      </c>
      <c r="J11" s="48">
        <v>150</v>
      </c>
      <c r="K11" s="48">
        <v>50</v>
      </c>
      <c r="L11" s="170">
        <v>91</v>
      </c>
      <c r="M11" s="54">
        <v>9</v>
      </c>
      <c r="N11" s="48"/>
      <c r="O11" s="147" t="s">
        <v>45</v>
      </c>
      <c r="P11" s="147" t="s">
        <v>46</v>
      </c>
      <c r="Q11" s="54">
        <v>2</v>
      </c>
      <c r="R11" s="54">
        <v>9</v>
      </c>
      <c r="S11" s="54"/>
      <c r="T11" s="20" t="s">
        <v>166</v>
      </c>
      <c r="U11" s="20" t="s">
        <v>159</v>
      </c>
      <c r="V11" s="54" t="s">
        <v>230</v>
      </c>
    </row>
    <row r="12" s="6" customFormat="1" ht="47.25" spans="1:23">
      <c r="A12" s="20">
        <v>3</v>
      </c>
      <c r="B12" s="50" t="s">
        <v>172</v>
      </c>
      <c r="C12" s="50" t="s">
        <v>173</v>
      </c>
      <c r="D12" s="22" t="s">
        <v>174</v>
      </c>
      <c r="E12" s="20" t="s">
        <v>175</v>
      </c>
      <c r="F12" s="48" t="s">
        <v>168</v>
      </c>
      <c r="G12" s="134" t="s">
        <v>176</v>
      </c>
      <c r="H12" s="132" t="s">
        <v>177</v>
      </c>
      <c r="I12" s="48">
        <f t="shared" si="0"/>
        <v>200</v>
      </c>
      <c r="J12" s="48">
        <f>SUM(K12:M12)</f>
        <v>200</v>
      </c>
      <c r="K12" s="48">
        <v>50</v>
      </c>
      <c r="L12" s="170">
        <v>62</v>
      </c>
      <c r="M12" s="54">
        <v>88</v>
      </c>
      <c r="N12" s="48"/>
      <c r="O12" s="55">
        <v>1823</v>
      </c>
      <c r="P12" s="55">
        <v>4794</v>
      </c>
      <c r="Q12" s="55">
        <v>13</v>
      </c>
      <c r="R12" s="55">
        <v>48</v>
      </c>
      <c r="S12" s="55"/>
      <c r="T12" s="20" t="s">
        <v>166</v>
      </c>
      <c r="U12" s="20" t="s">
        <v>178</v>
      </c>
      <c r="V12" s="54" t="s">
        <v>230</v>
      </c>
      <c r="W12" s="177"/>
    </row>
    <row r="13" s="6" customFormat="1" ht="126" spans="1:22">
      <c r="A13" s="20">
        <v>4</v>
      </c>
      <c r="B13" s="21"/>
      <c r="C13" s="21"/>
      <c r="D13" s="22" t="s">
        <v>232</v>
      </c>
      <c r="E13" s="20" t="s">
        <v>154</v>
      </c>
      <c r="F13" s="48" t="s">
        <v>155</v>
      </c>
      <c r="G13" s="40" t="s">
        <v>56</v>
      </c>
      <c r="H13" s="132" t="s">
        <v>233</v>
      </c>
      <c r="I13" s="48">
        <f t="shared" si="0"/>
        <v>90</v>
      </c>
      <c r="J13" s="48">
        <f>SUM(K13:M13)</f>
        <v>70</v>
      </c>
      <c r="K13" s="48">
        <v>70</v>
      </c>
      <c r="L13" s="48"/>
      <c r="M13" s="54"/>
      <c r="N13" s="48">
        <v>20</v>
      </c>
      <c r="O13" s="55"/>
      <c r="P13" s="55"/>
      <c r="Q13" s="55"/>
      <c r="R13" s="55"/>
      <c r="S13" s="176" t="s">
        <v>321</v>
      </c>
      <c r="T13" s="20" t="s">
        <v>166</v>
      </c>
      <c r="U13" s="20" t="s">
        <v>234</v>
      </c>
      <c r="V13" s="54" t="s">
        <v>236</v>
      </c>
    </row>
    <row r="14" s="6" customFormat="1" ht="47.25" spans="1:22">
      <c r="A14" s="20">
        <v>5</v>
      </c>
      <c r="B14" s="21"/>
      <c r="C14" s="21"/>
      <c r="D14" s="22" t="s">
        <v>237</v>
      </c>
      <c r="E14" s="20" t="s">
        <v>154</v>
      </c>
      <c r="F14" s="48" t="s">
        <v>168</v>
      </c>
      <c r="G14" s="22" t="s">
        <v>322</v>
      </c>
      <c r="H14" s="39" t="s">
        <v>239</v>
      </c>
      <c r="I14" s="48">
        <f t="shared" si="0"/>
        <v>47.38</v>
      </c>
      <c r="J14" s="48">
        <v>40</v>
      </c>
      <c r="K14" s="48"/>
      <c r="L14" s="170">
        <v>40</v>
      </c>
      <c r="M14" s="54">
        <v>0</v>
      </c>
      <c r="N14" s="48">
        <v>7.38</v>
      </c>
      <c r="O14" s="55"/>
      <c r="P14" s="55"/>
      <c r="Q14" s="55"/>
      <c r="R14" s="55"/>
      <c r="S14" s="55"/>
      <c r="T14" s="20" t="s">
        <v>240</v>
      </c>
      <c r="U14" s="20"/>
      <c r="V14" s="54" t="s">
        <v>241</v>
      </c>
    </row>
    <row r="15" s="6" customFormat="1" ht="47.25" spans="1:22">
      <c r="A15" s="20">
        <v>6</v>
      </c>
      <c r="B15" s="21"/>
      <c r="C15" s="21"/>
      <c r="D15" s="22" t="s">
        <v>242</v>
      </c>
      <c r="E15" s="20" t="s">
        <v>154</v>
      </c>
      <c r="F15" s="48" t="s">
        <v>155</v>
      </c>
      <c r="G15" s="22" t="s">
        <v>323</v>
      </c>
      <c r="H15" s="39" t="s">
        <v>244</v>
      </c>
      <c r="I15" s="48">
        <f t="shared" si="0"/>
        <v>150</v>
      </c>
      <c r="J15" s="48">
        <v>16.06</v>
      </c>
      <c r="K15" s="48"/>
      <c r="L15" s="170">
        <v>16.06</v>
      </c>
      <c r="M15" s="54"/>
      <c r="N15" s="48">
        <v>133.94</v>
      </c>
      <c r="O15" s="55"/>
      <c r="P15" s="55"/>
      <c r="Q15" s="55"/>
      <c r="R15" s="55"/>
      <c r="S15" s="55"/>
      <c r="T15" s="20" t="s">
        <v>245</v>
      </c>
      <c r="U15" s="20"/>
      <c r="V15" s="54" t="s">
        <v>246</v>
      </c>
    </row>
    <row r="16" s="6" customFormat="1" ht="110.25" spans="1:22">
      <c r="A16" s="20">
        <v>7</v>
      </c>
      <c r="B16" s="50" t="s">
        <v>247</v>
      </c>
      <c r="C16" s="50" t="s">
        <v>248</v>
      </c>
      <c r="D16" s="22" t="s">
        <v>249</v>
      </c>
      <c r="E16" s="20" t="s">
        <v>188</v>
      </c>
      <c r="F16" s="48" t="s">
        <v>168</v>
      </c>
      <c r="G16" s="48" t="s">
        <v>324</v>
      </c>
      <c r="H16" s="133" t="s">
        <v>325</v>
      </c>
      <c r="I16" s="48">
        <f t="shared" si="0"/>
        <v>105</v>
      </c>
      <c r="J16" s="48">
        <f>SUM(K16:M16)</f>
        <v>100</v>
      </c>
      <c r="K16" s="48">
        <v>100</v>
      </c>
      <c r="L16" s="48"/>
      <c r="M16" s="54"/>
      <c r="N16" s="54">
        <v>5</v>
      </c>
      <c r="O16" s="55">
        <v>533</v>
      </c>
      <c r="P16" s="55">
        <v>1563</v>
      </c>
      <c r="Q16" s="55">
        <v>46</v>
      </c>
      <c r="R16" s="55">
        <v>157</v>
      </c>
      <c r="S16" s="176" t="s">
        <v>326</v>
      </c>
      <c r="T16" s="20" t="s">
        <v>166</v>
      </c>
      <c r="U16" s="20" t="s">
        <v>251</v>
      </c>
      <c r="V16" s="22" t="s">
        <v>222</v>
      </c>
    </row>
    <row r="17" s="6" customFormat="1" ht="110.25" spans="1:22">
      <c r="A17" s="20">
        <v>8</v>
      </c>
      <c r="B17" s="21"/>
      <c r="C17" s="21"/>
      <c r="D17" s="22" t="s">
        <v>253</v>
      </c>
      <c r="E17" s="20" t="s">
        <v>175</v>
      </c>
      <c r="F17" s="48" t="s">
        <v>155</v>
      </c>
      <c r="G17" s="30" t="s">
        <v>254</v>
      </c>
      <c r="H17" s="48" t="s">
        <v>255</v>
      </c>
      <c r="I17" s="48">
        <v>140</v>
      </c>
      <c r="J17" s="48">
        <v>140</v>
      </c>
      <c r="K17" s="48">
        <v>140</v>
      </c>
      <c r="L17" s="48"/>
      <c r="M17" s="54"/>
      <c r="N17" s="54">
        <v>0</v>
      </c>
      <c r="O17" s="55"/>
      <c r="P17" s="55"/>
      <c r="Q17" s="55"/>
      <c r="R17" s="55"/>
      <c r="S17" s="55"/>
      <c r="T17" s="20" t="s">
        <v>166</v>
      </c>
      <c r="U17" s="20" t="s">
        <v>251</v>
      </c>
      <c r="V17" s="22" t="s">
        <v>236</v>
      </c>
    </row>
    <row r="18" s="154" customFormat="1" ht="63" spans="1:22">
      <c r="A18" s="157">
        <v>9</v>
      </c>
      <c r="B18" s="158"/>
      <c r="C18" s="159"/>
      <c r="D18" s="160" t="s">
        <v>253</v>
      </c>
      <c r="E18" s="157" t="s">
        <v>154</v>
      </c>
      <c r="F18" s="161" t="s">
        <v>155</v>
      </c>
      <c r="G18" s="162" t="s">
        <v>327</v>
      </c>
      <c r="H18" s="163" t="s">
        <v>258</v>
      </c>
      <c r="I18" s="161">
        <f>SUM(J18,N18)</f>
        <v>80</v>
      </c>
      <c r="J18" s="161">
        <f>SUM(K18:M18)</f>
        <v>70</v>
      </c>
      <c r="K18" s="161">
        <v>70</v>
      </c>
      <c r="L18" s="161"/>
      <c r="M18" s="171"/>
      <c r="N18" s="171">
        <v>10</v>
      </c>
      <c r="O18" s="55"/>
      <c r="P18" s="55"/>
      <c r="Q18" s="55"/>
      <c r="R18" s="55"/>
      <c r="S18" s="178"/>
      <c r="T18" s="157" t="s">
        <v>166</v>
      </c>
      <c r="U18" s="20" t="s">
        <v>251</v>
      </c>
      <c r="V18" s="160" t="s">
        <v>236</v>
      </c>
    </row>
    <row r="19" s="6" customFormat="1" ht="110.25" spans="1:22">
      <c r="A19" s="20">
        <v>10</v>
      </c>
      <c r="B19" s="50" t="s">
        <v>180</v>
      </c>
      <c r="C19" s="50" t="s">
        <v>181</v>
      </c>
      <c r="D19" s="20" t="s">
        <v>260</v>
      </c>
      <c r="E19" s="20" t="s">
        <v>188</v>
      </c>
      <c r="F19" s="48" t="s">
        <v>155</v>
      </c>
      <c r="G19" s="54" t="s">
        <v>328</v>
      </c>
      <c r="H19" s="132" t="s">
        <v>261</v>
      </c>
      <c r="I19" s="48">
        <f>SUM(J19,N19)</f>
        <v>107</v>
      </c>
      <c r="J19" s="48">
        <f>SUM(K19:M19)</f>
        <v>100</v>
      </c>
      <c r="K19" s="48">
        <v>100</v>
      </c>
      <c r="L19" s="48"/>
      <c r="M19" s="54"/>
      <c r="N19" s="48">
        <v>7</v>
      </c>
      <c r="O19" s="55">
        <v>1300</v>
      </c>
      <c r="P19" s="55">
        <v>3500</v>
      </c>
      <c r="Q19" s="55">
        <v>45</v>
      </c>
      <c r="R19" s="55">
        <v>164</v>
      </c>
      <c r="S19" s="55"/>
      <c r="T19" s="20" t="s">
        <v>166</v>
      </c>
      <c r="U19" s="20" t="s">
        <v>251</v>
      </c>
      <c r="V19" s="54" t="s">
        <v>222</v>
      </c>
    </row>
    <row r="20" s="6" customFormat="1" ht="126" spans="1:22">
      <c r="A20" s="20">
        <v>11</v>
      </c>
      <c r="B20" s="21"/>
      <c r="C20" s="21"/>
      <c r="D20" s="20" t="s">
        <v>263</v>
      </c>
      <c r="E20" s="20" t="s">
        <v>154</v>
      </c>
      <c r="F20" s="48" t="s">
        <v>155</v>
      </c>
      <c r="G20" s="48" t="s">
        <v>329</v>
      </c>
      <c r="H20" s="133" t="s">
        <v>264</v>
      </c>
      <c r="I20" s="48">
        <f>SUM(J20,N20)</f>
        <v>215</v>
      </c>
      <c r="J20" s="48">
        <f>SUM(K20:M20)</f>
        <v>215</v>
      </c>
      <c r="K20" s="48">
        <v>185</v>
      </c>
      <c r="L20" s="170">
        <v>30</v>
      </c>
      <c r="M20" s="54"/>
      <c r="N20" s="48"/>
      <c r="O20" s="55"/>
      <c r="P20" s="55"/>
      <c r="Q20" s="55"/>
      <c r="R20" s="55"/>
      <c r="S20" s="176" t="s">
        <v>330</v>
      </c>
      <c r="T20" s="20" t="s">
        <v>166</v>
      </c>
      <c r="U20" s="20" t="s">
        <v>251</v>
      </c>
      <c r="V20" s="54"/>
    </row>
    <row r="21" s="6" customFormat="1" ht="63" spans="1:22">
      <c r="A21" s="20">
        <v>12</v>
      </c>
      <c r="B21" s="21"/>
      <c r="C21" s="21"/>
      <c r="D21" s="20" t="s">
        <v>266</v>
      </c>
      <c r="E21" s="20" t="s">
        <v>154</v>
      </c>
      <c r="F21" s="48" t="s">
        <v>155</v>
      </c>
      <c r="G21" s="48" t="s">
        <v>331</v>
      </c>
      <c r="H21" s="133" t="s">
        <v>267</v>
      </c>
      <c r="I21" s="48">
        <f>SUM(J21,N21)</f>
        <v>115</v>
      </c>
      <c r="J21" s="48">
        <f>SUM(K21:M21)</f>
        <v>115</v>
      </c>
      <c r="K21" s="48">
        <v>115</v>
      </c>
      <c r="L21" s="48"/>
      <c r="M21" s="54"/>
      <c r="N21" s="48"/>
      <c r="O21" s="55"/>
      <c r="P21" s="55"/>
      <c r="Q21" s="55"/>
      <c r="R21" s="55"/>
      <c r="S21" s="176" t="s">
        <v>332</v>
      </c>
      <c r="T21" s="20" t="s">
        <v>166</v>
      </c>
      <c r="U21" s="20" t="s">
        <v>251</v>
      </c>
      <c r="V21" s="54"/>
    </row>
    <row r="22" s="6" customFormat="1" ht="110.25" spans="1:22">
      <c r="A22" s="20">
        <v>13</v>
      </c>
      <c r="B22" s="21"/>
      <c r="C22" s="21"/>
      <c r="D22" s="20" t="s">
        <v>182</v>
      </c>
      <c r="E22" s="20" t="s">
        <v>188</v>
      </c>
      <c r="F22" s="48" t="s">
        <v>155</v>
      </c>
      <c r="G22" s="54" t="s">
        <v>333</v>
      </c>
      <c r="H22" s="32" t="s">
        <v>269</v>
      </c>
      <c r="I22" s="48">
        <v>30</v>
      </c>
      <c r="J22" s="48">
        <v>30</v>
      </c>
      <c r="K22" s="48">
        <v>30</v>
      </c>
      <c r="L22" s="48"/>
      <c r="M22" s="54"/>
      <c r="N22" s="48"/>
      <c r="O22" s="55"/>
      <c r="P22" s="55"/>
      <c r="Q22" s="55"/>
      <c r="R22" s="55"/>
      <c r="S22" s="55"/>
      <c r="T22" s="20" t="s">
        <v>166</v>
      </c>
      <c r="U22" s="20"/>
      <c r="V22" s="54" t="s">
        <v>222</v>
      </c>
    </row>
    <row r="23" s="6" customFormat="1" ht="47.25" spans="1:22">
      <c r="A23" s="20">
        <v>14</v>
      </c>
      <c r="B23" s="21"/>
      <c r="C23" s="21"/>
      <c r="D23" s="20" t="s">
        <v>182</v>
      </c>
      <c r="E23" s="20" t="s">
        <v>188</v>
      </c>
      <c r="F23" s="48" t="s">
        <v>155</v>
      </c>
      <c r="G23" s="54" t="s">
        <v>271</v>
      </c>
      <c r="H23" s="132" t="s">
        <v>272</v>
      </c>
      <c r="I23" s="48">
        <f>SUM(J23,N23)</f>
        <v>20</v>
      </c>
      <c r="J23" s="48">
        <f>SUM(K23:M23)</f>
        <v>20</v>
      </c>
      <c r="K23" s="48">
        <v>20</v>
      </c>
      <c r="L23" s="48"/>
      <c r="M23" s="54"/>
      <c r="N23" s="48"/>
      <c r="O23" s="55"/>
      <c r="P23" s="55"/>
      <c r="Q23" s="55"/>
      <c r="R23" s="55"/>
      <c r="S23" s="176" t="s">
        <v>332</v>
      </c>
      <c r="T23" s="20" t="s">
        <v>166</v>
      </c>
      <c r="U23" s="20"/>
      <c r="V23" s="54" t="s">
        <v>222</v>
      </c>
    </row>
    <row r="24" s="6" customFormat="1" ht="47.25" spans="1:22">
      <c r="A24" s="20">
        <v>15</v>
      </c>
      <c r="B24" s="21"/>
      <c r="C24" s="21"/>
      <c r="D24" s="136" t="s">
        <v>274</v>
      </c>
      <c r="E24" s="20" t="s">
        <v>154</v>
      </c>
      <c r="F24" s="48" t="s">
        <v>168</v>
      </c>
      <c r="G24" s="22" t="s">
        <v>334</v>
      </c>
      <c r="H24" s="39" t="s">
        <v>276</v>
      </c>
      <c r="I24" s="48">
        <f>SUM(J24,N24)</f>
        <v>112.3</v>
      </c>
      <c r="J24" s="48">
        <v>60</v>
      </c>
      <c r="K24" s="48"/>
      <c r="L24" s="170">
        <v>60</v>
      </c>
      <c r="M24" s="54">
        <v>0</v>
      </c>
      <c r="N24" s="48">
        <v>52.3</v>
      </c>
      <c r="O24" s="55"/>
      <c r="P24" s="55"/>
      <c r="Q24" s="55"/>
      <c r="R24" s="55"/>
      <c r="S24" s="55"/>
      <c r="T24" s="20" t="s">
        <v>240</v>
      </c>
      <c r="U24" s="20"/>
      <c r="V24" s="22" t="s">
        <v>241</v>
      </c>
    </row>
    <row r="25" s="6" customFormat="1" ht="63" spans="1:22">
      <c r="A25" s="20">
        <v>16</v>
      </c>
      <c r="B25" s="50" t="s">
        <v>185</v>
      </c>
      <c r="C25" s="50" t="s">
        <v>277</v>
      </c>
      <c r="D25" s="20" t="s">
        <v>187</v>
      </c>
      <c r="E25" s="20" t="s">
        <v>188</v>
      </c>
      <c r="F25" s="48" t="s">
        <v>168</v>
      </c>
      <c r="G25" s="48" t="s">
        <v>189</v>
      </c>
      <c r="H25" s="132" t="s">
        <v>190</v>
      </c>
      <c r="I25" s="48">
        <f t="shared" ref="I25:I38" si="1">SUM(J25,N25)</f>
        <v>94.9</v>
      </c>
      <c r="J25" s="48">
        <f>SUM(K25:M25)</f>
        <v>94.9</v>
      </c>
      <c r="K25" s="48">
        <v>94.9</v>
      </c>
      <c r="L25" s="48"/>
      <c r="M25" s="54"/>
      <c r="N25" s="48"/>
      <c r="O25" s="55"/>
      <c r="P25" s="55"/>
      <c r="Q25" s="55"/>
      <c r="R25" s="55"/>
      <c r="S25" s="176" t="s">
        <v>335</v>
      </c>
      <c r="T25" s="20" t="s">
        <v>166</v>
      </c>
      <c r="U25" s="20" t="s">
        <v>159</v>
      </c>
      <c r="V25" s="54" t="s">
        <v>222</v>
      </c>
    </row>
    <row r="26" s="6" customFormat="1" ht="63" spans="1:22">
      <c r="A26" s="20">
        <v>17</v>
      </c>
      <c r="B26" s="21"/>
      <c r="C26" s="21"/>
      <c r="D26" s="20" t="s">
        <v>192</v>
      </c>
      <c r="E26" s="20" t="s">
        <v>154</v>
      </c>
      <c r="F26" s="48" t="s">
        <v>155</v>
      </c>
      <c r="G26" s="40" t="s">
        <v>95</v>
      </c>
      <c r="H26" s="132" t="s">
        <v>194</v>
      </c>
      <c r="I26" s="48">
        <f t="shared" si="1"/>
        <v>100</v>
      </c>
      <c r="J26" s="48">
        <f>SUM(K26:M26)</f>
        <v>100</v>
      </c>
      <c r="K26" s="48">
        <v>100</v>
      </c>
      <c r="L26" s="48"/>
      <c r="M26" s="54"/>
      <c r="N26" s="48"/>
      <c r="O26" s="55"/>
      <c r="P26" s="55"/>
      <c r="Q26" s="55"/>
      <c r="R26" s="55"/>
      <c r="S26" s="55"/>
      <c r="T26" s="20" t="s">
        <v>166</v>
      </c>
      <c r="U26" s="20" t="s">
        <v>159</v>
      </c>
      <c r="V26" s="54" t="s">
        <v>236</v>
      </c>
    </row>
    <row r="27" s="6" customFormat="1" ht="63" spans="1:23">
      <c r="A27" s="20">
        <v>18</v>
      </c>
      <c r="B27" s="21"/>
      <c r="C27" s="21"/>
      <c r="D27" s="20" t="s">
        <v>280</v>
      </c>
      <c r="E27" s="20" t="s">
        <v>154</v>
      </c>
      <c r="F27" s="48" t="s">
        <v>155</v>
      </c>
      <c r="G27" s="48" t="s">
        <v>336</v>
      </c>
      <c r="H27" s="133" t="s">
        <v>281</v>
      </c>
      <c r="I27" s="48">
        <f t="shared" si="1"/>
        <v>150</v>
      </c>
      <c r="J27" s="48">
        <f>SUM(K27:M27)</f>
        <v>150</v>
      </c>
      <c r="K27" s="48">
        <v>120</v>
      </c>
      <c r="L27" s="170">
        <v>30</v>
      </c>
      <c r="M27" s="54"/>
      <c r="N27" s="48"/>
      <c r="O27" s="55"/>
      <c r="P27" s="55"/>
      <c r="Q27" s="55"/>
      <c r="R27" s="55"/>
      <c r="S27" s="176" t="s">
        <v>337</v>
      </c>
      <c r="T27" s="20" t="s">
        <v>166</v>
      </c>
      <c r="U27" s="20" t="s">
        <v>159</v>
      </c>
      <c r="V27" s="54"/>
      <c r="W27" s="177"/>
    </row>
    <row r="28" s="6" customFormat="1" ht="31.5" spans="1:23">
      <c r="A28" s="20">
        <v>19</v>
      </c>
      <c r="B28" s="21"/>
      <c r="C28" s="21"/>
      <c r="D28" s="20" t="s">
        <v>283</v>
      </c>
      <c r="E28" s="20" t="s">
        <v>154</v>
      </c>
      <c r="F28" s="48" t="s">
        <v>155</v>
      </c>
      <c r="G28" s="48" t="s">
        <v>338</v>
      </c>
      <c r="H28" s="133" t="s">
        <v>285</v>
      </c>
      <c r="I28" s="48">
        <v>100</v>
      </c>
      <c r="J28" s="48">
        <v>100</v>
      </c>
      <c r="K28" s="48">
        <v>90</v>
      </c>
      <c r="L28" s="170">
        <v>10</v>
      </c>
      <c r="M28" s="54"/>
      <c r="N28" s="48"/>
      <c r="O28" s="55"/>
      <c r="P28" s="55"/>
      <c r="Q28" s="55"/>
      <c r="R28" s="55"/>
      <c r="S28" s="176" t="s">
        <v>339</v>
      </c>
      <c r="T28" s="20" t="s">
        <v>166</v>
      </c>
      <c r="U28" s="20"/>
      <c r="V28" s="54"/>
      <c r="W28" s="177"/>
    </row>
    <row r="29" s="6" customFormat="1" ht="63" spans="1:23">
      <c r="A29" s="20">
        <v>20</v>
      </c>
      <c r="B29" s="21"/>
      <c r="C29" s="21"/>
      <c r="D29" s="22" t="s">
        <v>187</v>
      </c>
      <c r="E29" s="20" t="s">
        <v>154</v>
      </c>
      <c r="F29" s="48" t="s">
        <v>168</v>
      </c>
      <c r="G29" s="22" t="s">
        <v>340</v>
      </c>
      <c r="H29" s="39" t="s">
        <v>288</v>
      </c>
      <c r="I29" s="48">
        <f t="shared" si="1"/>
        <v>71.1</v>
      </c>
      <c r="J29" s="148">
        <v>45</v>
      </c>
      <c r="K29" s="148"/>
      <c r="L29" s="172">
        <v>45</v>
      </c>
      <c r="M29" s="54">
        <v>0</v>
      </c>
      <c r="N29" s="48">
        <v>26.1</v>
      </c>
      <c r="O29" s="55"/>
      <c r="P29" s="55"/>
      <c r="Q29" s="55"/>
      <c r="R29" s="55"/>
      <c r="S29" s="55"/>
      <c r="T29" s="20" t="s">
        <v>240</v>
      </c>
      <c r="U29" s="20"/>
      <c r="V29" s="54" t="s">
        <v>241</v>
      </c>
      <c r="W29" s="177"/>
    </row>
    <row r="30" s="6" customFormat="1" ht="47.25" spans="1:23">
      <c r="A30" s="20">
        <v>21</v>
      </c>
      <c r="B30" s="21"/>
      <c r="C30" s="21"/>
      <c r="D30" s="22" t="s">
        <v>187</v>
      </c>
      <c r="E30" s="20" t="s">
        <v>154</v>
      </c>
      <c r="F30" s="48" t="s">
        <v>168</v>
      </c>
      <c r="G30" s="22" t="s">
        <v>341</v>
      </c>
      <c r="H30" s="39" t="s">
        <v>290</v>
      </c>
      <c r="I30" s="48">
        <v>180</v>
      </c>
      <c r="J30" s="48">
        <v>37</v>
      </c>
      <c r="K30" s="48"/>
      <c r="L30" s="170">
        <v>37</v>
      </c>
      <c r="M30" s="54"/>
      <c r="N30" s="48">
        <v>143</v>
      </c>
      <c r="O30" s="55"/>
      <c r="P30" s="55"/>
      <c r="Q30" s="55"/>
      <c r="R30" s="55"/>
      <c r="S30" s="55"/>
      <c r="T30" s="20" t="s">
        <v>245</v>
      </c>
      <c r="U30" s="20"/>
      <c r="V30" s="54" t="s">
        <v>246</v>
      </c>
      <c r="W30" s="177"/>
    </row>
    <row r="31" s="6" customFormat="1" ht="47.25" spans="1:23">
      <c r="A31" s="20">
        <v>22</v>
      </c>
      <c r="B31" s="21"/>
      <c r="C31" s="21"/>
      <c r="D31" s="22" t="s">
        <v>291</v>
      </c>
      <c r="E31" s="20" t="s">
        <v>154</v>
      </c>
      <c r="F31" s="48" t="s">
        <v>155</v>
      </c>
      <c r="G31" s="22" t="s">
        <v>342</v>
      </c>
      <c r="H31" s="39" t="s">
        <v>293</v>
      </c>
      <c r="I31" s="48">
        <f t="shared" si="1"/>
        <v>200</v>
      </c>
      <c r="J31" s="48">
        <v>18.75</v>
      </c>
      <c r="K31" s="48"/>
      <c r="L31" s="170">
        <v>18.75</v>
      </c>
      <c r="M31" s="54"/>
      <c r="N31" s="48">
        <v>181.25</v>
      </c>
      <c r="O31" s="55"/>
      <c r="P31" s="55"/>
      <c r="Q31" s="55"/>
      <c r="R31" s="55"/>
      <c r="S31" s="55"/>
      <c r="T31" s="20" t="s">
        <v>245</v>
      </c>
      <c r="U31" s="20"/>
      <c r="V31" s="54" t="s">
        <v>246</v>
      </c>
      <c r="W31" s="177"/>
    </row>
    <row r="32" s="6" customFormat="1" ht="126" spans="1:22">
      <c r="A32" s="20">
        <v>23</v>
      </c>
      <c r="B32" s="20" t="s">
        <v>294</v>
      </c>
      <c r="C32" s="20" t="s">
        <v>295</v>
      </c>
      <c r="D32" s="20" t="s">
        <v>296</v>
      </c>
      <c r="E32" s="20" t="s">
        <v>154</v>
      </c>
      <c r="F32" s="48" t="s">
        <v>155</v>
      </c>
      <c r="G32" s="54" t="s">
        <v>343</v>
      </c>
      <c r="H32" s="132" t="s">
        <v>297</v>
      </c>
      <c r="I32" s="48">
        <f t="shared" si="1"/>
        <v>100</v>
      </c>
      <c r="J32" s="48">
        <f>SUM(K32:M32)</f>
        <v>100</v>
      </c>
      <c r="K32" s="48">
        <v>100</v>
      </c>
      <c r="L32" s="48"/>
      <c r="M32" s="54"/>
      <c r="N32" s="48"/>
      <c r="O32" s="55"/>
      <c r="P32" s="55"/>
      <c r="Q32" s="55"/>
      <c r="R32" s="55"/>
      <c r="S32" s="55" t="s">
        <v>332</v>
      </c>
      <c r="T32" s="20" t="s">
        <v>166</v>
      </c>
      <c r="U32" s="20" t="s">
        <v>234</v>
      </c>
      <c r="V32" s="54"/>
    </row>
    <row r="33" s="6" customFormat="1" ht="110.25" spans="1:22">
      <c r="A33" s="20">
        <v>24</v>
      </c>
      <c r="B33" s="20"/>
      <c r="C33" s="20"/>
      <c r="D33" s="20" t="s">
        <v>299</v>
      </c>
      <c r="E33" s="20" t="s">
        <v>154</v>
      </c>
      <c r="F33" s="48" t="s">
        <v>168</v>
      </c>
      <c r="G33" s="22" t="s">
        <v>344</v>
      </c>
      <c r="H33" s="39" t="s">
        <v>301</v>
      </c>
      <c r="I33" s="48">
        <f t="shared" si="1"/>
        <v>150</v>
      </c>
      <c r="J33" s="48">
        <v>100</v>
      </c>
      <c r="K33" s="48"/>
      <c r="L33" s="170">
        <v>100</v>
      </c>
      <c r="M33" s="54">
        <v>0</v>
      </c>
      <c r="N33" s="48">
        <v>50</v>
      </c>
      <c r="O33" s="55"/>
      <c r="P33" s="55"/>
      <c r="Q33" s="55"/>
      <c r="R33" s="55"/>
      <c r="S33" s="55"/>
      <c r="T33" s="20" t="s">
        <v>240</v>
      </c>
      <c r="U33" s="20"/>
      <c r="V33" s="54" t="s">
        <v>241</v>
      </c>
    </row>
    <row r="34" s="6" customFormat="1" ht="31.5" spans="1:22">
      <c r="A34" s="20">
        <v>25</v>
      </c>
      <c r="B34" s="20"/>
      <c r="C34" s="20"/>
      <c r="D34" s="20" t="s">
        <v>302</v>
      </c>
      <c r="E34" s="20" t="s">
        <v>154</v>
      </c>
      <c r="F34" s="48" t="s">
        <v>155</v>
      </c>
      <c r="G34" s="22" t="s">
        <v>345</v>
      </c>
      <c r="H34" s="39" t="s">
        <v>304</v>
      </c>
      <c r="I34" s="48">
        <v>140</v>
      </c>
      <c r="J34" s="48">
        <v>140</v>
      </c>
      <c r="K34" s="48"/>
      <c r="L34" s="170">
        <v>130</v>
      </c>
      <c r="M34" s="54">
        <v>10</v>
      </c>
      <c r="N34" s="48">
        <v>0</v>
      </c>
      <c r="O34" s="55"/>
      <c r="P34" s="55"/>
      <c r="Q34" s="55"/>
      <c r="R34" s="55"/>
      <c r="S34" s="55"/>
      <c r="T34" s="20" t="s">
        <v>305</v>
      </c>
      <c r="U34" s="20"/>
      <c r="V34" s="54"/>
    </row>
    <row r="35" s="6" customFormat="1" ht="31.5" spans="1:22">
      <c r="A35" s="20">
        <v>26</v>
      </c>
      <c r="B35" s="20" t="s">
        <v>196</v>
      </c>
      <c r="C35" s="20" t="s">
        <v>197</v>
      </c>
      <c r="D35" s="20" t="s">
        <v>198</v>
      </c>
      <c r="E35" s="20" t="s">
        <v>154</v>
      </c>
      <c r="F35" s="48" t="s">
        <v>199</v>
      </c>
      <c r="G35" s="54" t="s">
        <v>346</v>
      </c>
      <c r="H35" s="132" t="s">
        <v>307</v>
      </c>
      <c r="I35" s="48">
        <f t="shared" si="1"/>
        <v>80</v>
      </c>
      <c r="J35" s="48">
        <f>SUM(K35:M35)</f>
        <v>80</v>
      </c>
      <c r="K35" s="48">
        <v>20</v>
      </c>
      <c r="L35" s="170">
        <v>30</v>
      </c>
      <c r="M35" s="54">
        <v>30</v>
      </c>
      <c r="N35" s="148"/>
      <c r="O35" s="148"/>
      <c r="P35" s="148"/>
      <c r="Q35" s="148"/>
      <c r="R35" s="148"/>
      <c r="S35" s="148"/>
      <c r="T35" s="20" t="s">
        <v>166</v>
      </c>
      <c r="U35" s="20"/>
      <c r="V35" s="136"/>
    </row>
    <row r="36" s="6" customFormat="1" ht="63" spans="1:22">
      <c r="A36" s="20">
        <v>27</v>
      </c>
      <c r="B36" s="20"/>
      <c r="C36" s="20"/>
      <c r="D36" s="20"/>
      <c r="E36" s="20" t="s">
        <v>154</v>
      </c>
      <c r="F36" s="48" t="s">
        <v>199</v>
      </c>
      <c r="G36" s="22" t="s">
        <v>200</v>
      </c>
      <c r="H36" s="137" t="s">
        <v>347</v>
      </c>
      <c r="I36" s="48">
        <f t="shared" si="1"/>
        <v>90</v>
      </c>
      <c r="J36" s="48">
        <f>SUM(K36:M36)</f>
        <v>90</v>
      </c>
      <c r="K36" s="48">
        <v>20</v>
      </c>
      <c r="L36" s="170">
        <v>30</v>
      </c>
      <c r="M36" s="54">
        <v>40</v>
      </c>
      <c r="N36" s="148"/>
      <c r="O36" s="148"/>
      <c r="P36" s="148"/>
      <c r="Q36" s="148"/>
      <c r="R36" s="148"/>
      <c r="S36" s="148"/>
      <c r="T36" s="20" t="s">
        <v>166</v>
      </c>
      <c r="U36" s="20"/>
      <c r="V36" s="54" t="s">
        <v>308</v>
      </c>
    </row>
    <row r="37" s="3" customFormat="1" ht="31.5" spans="1:22">
      <c r="A37" s="20">
        <v>28</v>
      </c>
      <c r="B37" s="20" t="s">
        <v>203</v>
      </c>
      <c r="C37" s="20" t="s">
        <v>204</v>
      </c>
      <c r="D37" s="20" t="s">
        <v>198</v>
      </c>
      <c r="E37" s="20" t="s">
        <v>154</v>
      </c>
      <c r="F37" s="48" t="s">
        <v>155</v>
      </c>
      <c r="G37" s="22" t="s">
        <v>348</v>
      </c>
      <c r="H37" s="137" t="s">
        <v>311</v>
      </c>
      <c r="I37" s="48">
        <f t="shared" si="1"/>
        <v>110</v>
      </c>
      <c r="J37" s="48">
        <f>SUM(K37:M37)</f>
        <v>110</v>
      </c>
      <c r="K37" s="48">
        <v>50</v>
      </c>
      <c r="L37" s="170">
        <v>60</v>
      </c>
      <c r="M37" s="54"/>
      <c r="N37" s="48"/>
      <c r="O37" s="20"/>
      <c r="P37" s="20"/>
      <c r="Q37" s="20"/>
      <c r="R37" s="20"/>
      <c r="S37" s="20"/>
      <c r="T37" s="20" t="s">
        <v>166</v>
      </c>
      <c r="U37" s="20"/>
      <c r="V37" s="54"/>
    </row>
    <row r="38" s="3" customFormat="1" ht="31.5" spans="1:22">
      <c r="A38" s="20">
        <v>29</v>
      </c>
      <c r="B38" s="20"/>
      <c r="C38" s="20"/>
      <c r="D38" s="20"/>
      <c r="E38" s="20" t="s">
        <v>154</v>
      </c>
      <c r="F38" s="48" t="s">
        <v>205</v>
      </c>
      <c r="G38" s="22" t="s">
        <v>206</v>
      </c>
      <c r="H38" s="137" t="s">
        <v>207</v>
      </c>
      <c r="I38" s="48">
        <v>110</v>
      </c>
      <c r="J38" s="48">
        <v>110</v>
      </c>
      <c r="K38" s="48">
        <v>50</v>
      </c>
      <c r="L38" s="170">
        <v>20</v>
      </c>
      <c r="M38" s="54">
        <f>I38-K38-L38</f>
        <v>40</v>
      </c>
      <c r="N38" s="148"/>
      <c r="O38" s="148"/>
      <c r="P38" s="148"/>
      <c r="Q38" s="148"/>
      <c r="R38" s="148"/>
      <c r="S38" s="148"/>
      <c r="T38" s="20" t="s">
        <v>166</v>
      </c>
      <c r="U38" s="20"/>
      <c r="V38" s="136"/>
    </row>
    <row r="39" s="3" customFormat="1" ht="47.25" spans="1:22">
      <c r="A39" s="20">
        <v>30</v>
      </c>
      <c r="B39" s="20"/>
      <c r="C39" s="20"/>
      <c r="D39" s="20"/>
      <c r="E39" s="20" t="s">
        <v>154</v>
      </c>
      <c r="F39" s="48" t="s">
        <v>208</v>
      </c>
      <c r="G39" s="22" t="s">
        <v>209</v>
      </c>
      <c r="H39" s="137" t="s">
        <v>210</v>
      </c>
      <c r="I39" s="48">
        <v>400</v>
      </c>
      <c r="J39" s="48">
        <v>400</v>
      </c>
      <c r="K39" s="48">
        <v>296.89</v>
      </c>
      <c r="L39" s="170">
        <v>25.49</v>
      </c>
      <c r="M39" s="54">
        <f>I39-K39-L39</f>
        <v>77.62</v>
      </c>
      <c r="N39" s="148"/>
      <c r="O39" s="148"/>
      <c r="P39" s="148"/>
      <c r="Q39" s="148"/>
      <c r="R39" s="148"/>
      <c r="S39" s="148"/>
      <c r="T39" s="20" t="s">
        <v>166</v>
      </c>
      <c r="U39" s="20"/>
      <c r="V39" s="136"/>
    </row>
    <row r="40" s="3" customFormat="1" ht="75" spans="1:22">
      <c r="A40" s="20">
        <v>31</v>
      </c>
      <c r="B40" s="20"/>
      <c r="C40" s="20"/>
      <c r="D40" s="20"/>
      <c r="E40" s="20" t="s">
        <v>154</v>
      </c>
      <c r="F40" s="48" t="s">
        <v>199</v>
      </c>
      <c r="G40" s="94" t="s">
        <v>312</v>
      </c>
      <c r="H40" s="78" t="s">
        <v>313</v>
      </c>
      <c r="I40" s="48">
        <v>20</v>
      </c>
      <c r="J40" s="48">
        <v>20</v>
      </c>
      <c r="K40" s="48"/>
      <c r="L40" s="170">
        <v>20</v>
      </c>
      <c r="M40" s="54"/>
      <c r="N40" s="48"/>
      <c r="O40" s="148"/>
      <c r="P40" s="148"/>
      <c r="Q40" s="148"/>
      <c r="R40" s="148"/>
      <c r="S40" s="148"/>
      <c r="T40" s="20" t="s">
        <v>166</v>
      </c>
      <c r="U40" s="20"/>
      <c r="V40" s="136"/>
    </row>
    <row r="41" s="3" customFormat="1" ht="47.25" spans="1:22">
      <c r="A41" s="20">
        <v>32</v>
      </c>
      <c r="B41" s="20"/>
      <c r="C41" s="20"/>
      <c r="D41" s="20"/>
      <c r="E41" s="20" t="s">
        <v>175</v>
      </c>
      <c r="F41" s="48" t="s">
        <v>211</v>
      </c>
      <c r="G41" s="22" t="s">
        <v>212</v>
      </c>
      <c r="H41" s="137" t="s">
        <v>213</v>
      </c>
      <c r="I41" s="48">
        <f>SUM(J41,N41)</f>
        <v>67.91</v>
      </c>
      <c r="J41" s="48">
        <f>SUM(K41:M41)</f>
        <v>67.91</v>
      </c>
      <c r="K41" s="48">
        <v>19.21</v>
      </c>
      <c r="L41" s="170">
        <v>48.7</v>
      </c>
      <c r="M41" s="54"/>
      <c r="N41" s="148"/>
      <c r="O41" s="148"/>
      <c r="P41" s="148"/>
      <c r="Q41" s="148"/>
      <c r="R41" s="148"/>
      <c r="S41" s="148"/>
      <c r="T41" s="20" t="s">
        <v>166</v>
      </c>
      <c r="U41" s="20"/>
      <c r="V41" s="136"/>
    </row>
  </sheetData>
  <autoFilter xmlns:etc="http://www.wps.cn/officeDocument/2017/etCustomData" ref="A8:W41" etc:filterBottomFollowUsedRange="0">
    <extLst/>
  </autoFilter>
  <mergeCells count="45">
    <mergeCell ref="A2:V2"/>
    <mergeCell ref="A3:P3"/>
    <mergeCell ref="A4:V4"/>
    <mergeCell ref="J5:N5"/>
    <mergeCell ref="O5:R5"/>
    <mergeCell ref="J6:M6"/>
    <mergeCell ref="A9:C9"/>
    <mergeCell ref="A5:A8"/>
    <mergeCell ref="B5:B8"/>
    <mergeCell ref="B12:B15"/>
    <mergeCell ref="B16:B18"/>
    <mergeCell ref="B19:B24"/>
    <mergeCell ref="B25:B31"/>
    <mergeCell ref="B32:B34"/>
    <mergeCell ref="B35:B36"/>
    <mergeCell ref="B37:B41"/>
    <mergeCell ref="C5:C8"/>
    <mergeCell ref="C12:C15"/>
    <mergeCell ref="C16:C18"/>
    <mergeCell ref="C19:C24"/>
    <mergeCell ref="C25:C31"/>
    <mergeCell ref="C32:C34"/>
    <mergeCell ref="C35:C36"/>
    <mergeCell ref="C37:C41"/>
    <mergeCell ref="D5:D8"/>
    <mergeCell ref="D35:D36"/>
    <mergeCell ref="D37:D41"/>
    <mergeCell ref="E5:E8"/>
    <mergeCell ref="F5:F8"/>
    <mergeCell ref="G5:G8"/>
    <mergeCell ref="H5:H8"/>
    <mergeCell ref="I5:I8"/>
    <mergeCell ref="J7:J8"/>
    <mergeCell ref="K7:K8"/>
    <mergeCell ref="L7:L8"/>
    <mergeCell ref="M7:M8"/>
    <mergeCell ref="N6:N8"/>
    <mergeCell ref="O6:O8"/>
    <mergeCell ref="P6:P8"/>
    <mergeCell ref="Q6:Q8"/>
    <mergeCell ref="R6:R8"/>
    <mergeCell ref="S5:S8"/>
    <mergeCell ref="T5:T8"/>
    <mergeCell ref="U5:U8"/>
    <mergeCell ref="V5:V8"/>
  </mergeCells>
  <pageMargins left="0.314583333333333" right="0.275" top="0.236111111111111" bottom="0.236111111111111" header="0.432638888888889" footer="0.236111111111111"/>
  <pageSetup paperSize="9" scale="58" fitToHeight="0" orientation="landscape" horizont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41"/>
  <sheetViews>
    <sheetView workbookViewId="0">
      <selection activeCell="A1" sqref="$A1:$XFD1048576"/>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45.5" style="9" customWidth="1"/>
    <col min="9" max="9" width="8.625" style="10" customWidth="1"/>
    <col min="10" max="10" width="8.375" style="10" customWidth="1"/>
    <col min="11" max="12" width="14.8583333333333" style="10" customWidth="1"/>
    <col min="13" max="13" width="11" style="10" customWidth="1"/>
    <col min="14" max="14" width="13.05" style="10" customWidth="1"/>
    <col min="15" max="18" width="10" style="10" hidden="1" customWidth="1"/>
    <col min="19" max="19" width="8.625" style="3" customWidth="1"/>
    <col min="20" max="20" width="8.125" style="3" hidden="1" customWidth="1"/>
    <col min="21" max="21" width="10.5" style="3" customWidth="1"/>
    <col min="22" max="22" width="14.5833333333333" style="3" customWidth="1"/>
    <col min="23" max="16371" width="74.8416666666667" style="3"/>
    <col min="16372" max="16384" width="9" style="3"/>
  </cols>
  <sheetData>
    <row r="1" s="3" customFormat="1" spans="1:18">
      <c r="A1" s="8" t="s">
        <v>125</v>
      </c>
      <c r="B1" s="8"/>
      <c r="C1" s="8"/>
      <c r="D1" s="8"/>
      <c r="E1" s="8"/>
      <c r="F1" s="4"/>
      <c r="G1" s="9"/>
      <c r="H1" s="9"/>
      <c r="I1" s="10"/>
      <c r="J1" s="10"/>
      <c r="K1" s="10"/>
      <c r="L1" s="10"/>
      <c r="M1" s="10"/>
      <c r="N1" s="10"/>
      <c r="O1" s="10"/>
      <c r="P1" s="10"/>
      <c r="Q1" s="10"/>
      <c r="R1" s="10"/>
    </row>
    <row r="2" s="4" customFormat="1" ht="27.75" spans="1:21">
      <c r="A2" s="90" t="s">
        <v>349</v>
      </c>
      <c r="B2" s="65"/>
      <c r="C2" s="65"/>
      <c r="D2" s="65"/>
      <c r="E2" s="65"/>
      <c r="F2" s="65"/>
      <c r="G2" s="65"/>
      <c r="H2" s="65"/>
      <c r="I2" s="65"/>
      <c r="J2" s="65"/>
      <c r="K2" s="65"/>
      <c r="L2" s="65"/>
      <c r="M2" s="65"/>
      <c r="N2" s="65"/>
      <c r="O2" s="65"/>
      <c r="P2" s="65"/>
      <c r="Q2" s="65"/>
      <c r="R2" s="65"/>
      <c r="S2" s="65"/>
      <c r="T2" s="65"/>
      <c r="U2" s="65"/>
    </row>
    <row r="3" s="5" customFormat="1" ht="15.75" spans="1:21">
      <c r="A3" s="130" t="s">
        <v>2</v>
      </c>
      <c r="B3" s="130"/>
      <c r="C3" s="130"/>
      <c r="D3" s="130"/>
      <c r="E3" s="130"/>
      <c r="F3" s="130"/>
      <c r="G3" s="130"/>
      <c r="H3" s="130"/>
      <c r="I3" s="130"/>
      <c r="J3" s="130"/>
      <c r="K3" s="130"/>
      <c r="L3" s="130"/>
      <c r="M3" s="130"/>
      <c r="N3" s="130"/>
      <c r="O3" s="130"/>
      <c r="P3" s="130"/>
      <c r="Q3" s="130"/>
      <c r="R3" s="130"/>
      <c r="S3" s="149"/>
      <c r="T3" s="149"/>
      <c r="U3" s="149"/>
    </row>
    <row r="4" s="5" customFormat="1" ht="26" customHeight="1" spans="1:21">
      <c r="A4" s="131" t="s">
        <v>350</v>
      </c>
      <c r="B4" s="130"/>
      <c r="C4" s="130"/>
      <c r="D4" s="130"/>
      <c r="E4" s="130"/>
      <c r="F4" s="130"/>
      <c r="G4" s="130"/>
      <c r="H4" s="130"/>
      <c r="I4" s="130"/>
      <c r="J4" s="130"/>
      <c r="K4" s="130"/>
      <c r="L4" s="130"/>
      <c r="M4" s="130"/>
      <c r="N4" s="130"/>
      <c r="O4" s="130"/>
      <c r="P4" s="130"/>
      <c r="Q4" s="130"/>
      <c r="R4" s="130"/>
      <c r="S4" s="130"/>
      <c r="T4" s="130"/>
      <c r="U4" s="130"/>
    </row>
    <row r="5" s="5" customFormat="1" ht="15" spans="1:21">
      <c r="A5" s="61" t="s">
        <v>129</v>
      </c>
      <c r="B5" s="61" t="s">
        <v>130</v>
      </c>
      <c r="C5" s="61" t="s">
        <v>131</v>
      </c>
      <c r="D5" s="61" t="s">
        <v>132</v>
      </c>
      <c r="E5" s="61" t="s">
        <v>133</v>
      </c>
      <c r="F5" s="129" t="s">
        <v>134</v>
      </c>
      <c r="G5" s="129" t="s">
        <v>135</v>
      </c>
      <c r="H5" s="129" t="s">
        <v>136</v>
      </c>
      <c r="I5" s="138" t="s">
        <v>137</v>
      </c>
      <c r="J5" s="138" t="s">
        <v>138</v>
      </c>
      <c r="K5" s="138"/>
      <c r="L5" s="138"/>
      <c r="M5" s="138"/>
      <c r="N5" s="138"/>
      <c r="O5" s="61" t="s">
        <v>139</v>
      </c>
      <c r="P5" s="61"/>
      <c r="Q5" s="61"/>
      <c r="R5" s="61"/>
      <c r="S5" s="141" t="s">
        <v>140</v>
      </c>
      <c r="T5" s="141" t="s">
        <v>141</v>
      </c>
      <c r="U5" s="150" t="s">
        <v>142</v>
      </c>
    </row>
    <row r="6" s="5" customFormat="1" ht="15" spans="1:21">
      <c r="A6" s="61"/>
      <c r="B6" s="61"/>
      <c r="C6" s="61"/>
      <c r="D6" s="61"/>
      <c r="E6" s="61"/>
      <c r="F6" s="129"/>
      <c r="G6" s="129"/>
      <c r="H6" s="129"/>
      <c r="I6" s="138"/>
      <c r="J6" s="139" t="s">
        <v>18</v>
      </c>
      <c r="K6" s="140"/>
      <c r="L6" s="140"/>
      <c r="M6" s="140"/>
      <c r="N6" s="61" t="s">
        <v>19</v>
      </c>
      <c r="O6" s="141" t="s">
        <v>143</v>
      </c>
      <c r="P6" s="141" t="s">
        <v>144</v>
      </c>
      <c r="Q6" s="141" t="s">
        <v>145</v>
      </c>
      <c r="R6" s="141" t="s">
        <v>146</v>
      </c>
      <c r="S6" s="144"/>
      <c r="T6" s="144"/>
      <c r="U6" s="151"/>
    </row>
    <row r="7" s="5" customFormat="1" ht="15" spans="1:21">
      <c r="A7" s="61"/>
      <c r="B7" s="61"/>
      <c r="C7" s="61"/>
      <c r="D7" s="61"/>
      <c r="E7" s="61"/>
      <c r="F7" s="129"/>
      <c r="G7" s="129"/>
      <c r="H7" s="129"/>
      <c r="I7" s="138"/>
      <c r="J7" s="138" t="s">
        <v>147</v>
      </c>
      <c r="K7" s="142" t="s">
        <v>351</v>
      </c>
      <c r="L7" s="143" t="s">
        <v>352</v>
      </c>
      <c r="M7" s="143" t="s">
        <v>318</v>
      </c>
      <c r="N7" s="61"/>
      <c r="O7" s="144"/>
      <c r="P7" s="144"/>
      <c r="Q7" s="144"/>
      <c r="R7" s="144"/>
      <c r="S7" s="144"/>
      <c r="T7" s="144"/>
      <c r="U7" s="151"/>
    </row>
    <row r="8" s="5" customFormat="1" ht="24" customHeight="1" spans="1:21">
      <c r="A8" s="61"/>
      <c r="B8" s="61"/>
      <c r="C8" s="61"/>
      <c r="D8" s="61"/>
      <c r="E8" s="61"/>
      <c r="F8" s="129"/>
      <c r="G8" s="129"/>
      <c r="H8" s="129"/>
      <c r="I8" s="138"/>
      <c r="J8" s="138"/>
      <c r="K8" s="138"/>
      <c r="L8" s="145"/>
      <c r="M8" s="145"/>
      <c r="N8" s="61"/>
      <c r="O8" s="146"/>
      <c r="P8" s="146"/>
      <c r="Q8" s="146"/>
      <c r="R8" s="146"/>
      <c r="S8" s="146"/>
      <c r="T8" s="146"/>
      <c r="U8" s="152"/>
    </row>
    <row r="9" s="5" customFormat="1" ht="27" customHeight="1" spans="1:21">
      <c r="A9" s="66" t="s">
        <v>27</v>
      </c>
      <c r="B9" s="47"/>
      <c r="C9" s="58"/>
      <c r="D9" s="20"/>
      <c r="E9" s="20"/>
      <c r="F9" s="22"/>
      <c r="G9" s="22"/>
      <c r="H9" s="22"/>
      <c r="I9" s="48">
        <f t="shared" ref="I9:I16" si="0">SUM(J9,N9)</f>
        <v>3940.59</v>
      </c>
      <c r="J9" s="48">
        <f t="shared" ref="J9:J13" si="1">SUM(K9:M9)</f>
        <v>3254.77</v>
      </c>
      <c r="K9" s="48">
        <f t="shared" ref="K9:N9" si="2">SUM(K10:K41)</f>
        <v>1921</v>
      </c>
      <c r="L9" s="48">
        <f t="shared" si="2"/>
        <v>974</v>
      </c>
      <c r="M9" s="48">
        <f t="shared" si="2"/>
        <v>359.77</v>
      </c>
      <c r="N9" s="48">
        <f t="shared" si="2"/>
        <v>685.82</v>
      </c>
      <c r="O9" s="55">
        <f t="shared" ref="O9:R9" si="3">SUM(O10:O36)</f>
        <v>5201</v>
      </c>
      <c r="P9" s="55">
        <f t="shared" si="3"/>
        <v>15316</v>
      </c>
      <c r="Q9" s="55">
        <f t="shared" si="3"/>
        <v>140</v>
      </c>
      <c r="R9" s="55">
        <f t="shared" si="3"/>
        <v>494</v>
      </c>
      <c r="S9" s="61"/>
      <c r="T9" s="61"/>
      <c r="U9" s="62"/>
    </row>
    <row r="10" s="6" customFormat="1" ht="63" spans="1:21">
      <c r="A10" s="20">
        <v>1</v>
      </c>
      <c r="B10" s="50" t="s">
        <v>151</v>
      </c>
      <c r="C10" s="50" t="s">
        <v>152</v>
      </c>
      <c r="D10" s="29" t="s">
        <v>353</v>
      </c>
      <c r="E10" s="20" t="s">
        <v>188</v>
      </c>
      <c r="F10" s="48" t="s">
        <v>155</v>
      </c>
      <c r="G10" s="54" t="s">
        <v>319</v>
      </c>
      <c r="H10" s="132" t="s">
        <v>220</v>
      </c>
      <c r="I10" s="48">
        <f t="shared" si="0"/>
        <v>100</v>
      </c>
      <c r="J10" s="48">
        <f t="shared" si="1"/>
        <v>100</v>
      </c>
      <c r="K10" s="48">
        <v>100</v>
      </c>
      <c r="L10" s="48"/>
      <c r="M10" s="54"/>
      <c r="N10" s="48" t="s">
        <v>35</v>
      </c>
      <c r="O10" s="55">
        <v>1545</v>
      </c>
      <c r="P10" s="55">
        <v>5459</v>
      </c>
      <c r="Q10" s="55">
        <v>34</v>
      </c>
      <c r="R10" s="55">
        <v>116</v>
      </c>
      <c r="S10" s="20" t="s">
        <v>166</v>
      </c>
      <c r="T10" s="20" t="s">
        <v>159</v>
      </c>
      <c r="U10" s="22" t="s">
        <v>222</v>
      </c>
    </row>
    <row r="11" s="6" customFormat="1" ht="63" spans="1:21">
      <c r="A11" s="20">
        <v>2</v>
      </c>
      <c r="B11" s="50" t="s">
        <v>161</v>
      </c>
      <c r="C11" s="50" t="s">
        <v>228</v>
      </c>
      <c r="D11" s="20" t="s">
        <v>163</v>
      </c>
      <c r="E11" s="20" t="s">
        <v>175</v>
      </c>
      <c r="F11" s="48" t="s">
        <v>168</v>
      </c>
      <c r="G11" s="48" t="s">
        <v>164</v>
      </c>
      <c r="H11" s="133" t="s">
        <v>165</v>
      </c>
      <c r="I11" s="48">
        <f t="shared" si="0"/>
        <v>141</v>
      </c>
      <c r="J11" s="48">
        <f t="shared" si="1"/>
        <v>141</v>
      </c>
      <c r="K11" s="48">
        <v>50</v>
      </c>
      <c r="L11" s="48">
        <v>91</v>
      </c>
      <c r="M11" s="54"/>
      <c r="N11" s="48"/>
      <c r="O11" s="147" t="s">
        <v>45</v>
      </c>
      <c r="P11" s="147" t="s">
        <v>46</v>
      </c>
      <c r="Q11" s="54">
        <v>2</v>
      </c>
      <c r="R11" s="54">
        <v>9</v>
      </c>
      <c r="S11" s="20" t="s">
        <v>166</v>
      </c>
      <c r="T11" s="20" t="s">
        <v>159</v>
      </c>
      <c r="U11" s="54" t="s">
        <v>230</v>
      </c>
    </row>
    <row r="12" s="6" customFormat="1" ht="47.25" spans="1:21">
      <c r="A12" s="20">
        <v>3</v>
      </c>
      <c r="B12" s="50" t="s">
        <v>172</v>
      </c>
      <c r="C12" s="50" t="s">
        <v>173</v>
      </c>
      <c r="D12" s="22" t="s">
        <v>174</v>
      </c>
      <c r="E12" s="20" t="s">
        <v>175</v>
      </c>
      <c r="F12" s="48" t="s">
        <v>168</v>
      </c>
      <c r="G12" s="134" t="s">
        <v>176</v>
      </c>
      <c r="H12" s="132" t="s">
        <v>177</v>
      </c>
      <c r="I12" s="48">
        <f t="shared" si="0"/>
        <v>200</v>
      </c>
      <c r="J12" s="48">
        <f t="shared" si="1"/>
        <v>200</v>
      </c>
      <c r="K12" s="48">
        <v>50</v>
      </c>
      <c r="L12" s="48">
        <v>22</v>
      </c>
      <c r="M12" s="54">
        <v>128</v>
      </c>
      <c r="N12" s="48"/>
      <c r="O12" s="55">
        <v>1823</v>
      </c>
      <c r="P12" s="55">
        <v>4794</v>
      </c>
      <c r="Q12" s="55">
        <v>13</v>
      </c>
      <c r="R12" s="55">
        <v>48</v>
      </c>
      <c r="S12" s="20" t="s">
        <v>166</v>
      </c>
      <c r="T12" s="20" t="s">
        <v>178</v>
      </c>
      <c r="U12" s="54" t="s">
        <v>230</v>
      </c>
    </row>
    <row r="13" s="6" customFormat="1" ht="126" spans="1:21">
      <c r="A13" s="20">
        <v>4</v>
      </c>
      <c r="B13" s="21"/>
      <c r="C13" s="21"/>
      <c r="D13" s="22" t="s">
        <v>232</v>
      </c>
      <c r="E13" s="20" t="s">
        <v>154</v>
      </c>
      <c r="F13" s="48" t="s">
        <v>155</v>
      </c>
      <c r="G13" s="135" t="s">
        <v>354</v>
      </c>
      <c r="H13" s="132" t="s">
        <v>233</v>
      </c>
      <c r="I13" s="48">
        <f t="shared" si="0"/>
        <v>90</v>
      </c>
      <c r="J13" s="48">
        <f t="shared" si="1"/>
        <v>70</v>
      </c>
      <c r="K13" s="48">
        <v>70</v>
      </c>
      <c r="L13" s="48"/>
      <c r="M13" s="54"/>
      <c r="N13" s="48">
        <v>20</v>
      </c>
      <c r="O13" s="55"/>
      <c r="P13" s="55"/>
      <c r="Q13" s="55"/>
      <c r="R13" s="55"/>
      <c r="S13" s="20" t="s">
        <v>166</v>
      </c>
      <c r="T13" s="20" t="s">
        <v>234</v>
      </c>
      <c r="U13" s="54" t="s">
        <v>236</v>
      </c>
    </row>
    <row r="14" s="6" customFormat="1" ht="38" customHeight="1" spans="1:21">
      <c r="A14" s="20">
        <v>5</v>
      </c>
      <c r="B14" s="21"/>
      <c r="C14" s="21"/>
      <c r="D14" s="22" t="s">
        <v>237</v>
      </c>
      <c r="E14" s="20" t="s">
        <v>154</v>
      </c>
      <c r="F14" s="48" t="s">
        <v>168</v>
      </c>
      <c r="G14" s="22" t="s">
        <v>322</v>
      </c>
      <c r="H14" s="39" t="s">
        <v>239</v>
      </c>
      <c r="I14" s="48">
        <f t="shared" si="0"/>
        <v>47.38</v>
      </c>
      <c r="J14" s="48">
        <v>40</v>
      </c>
      <c r="K14" s="48"/>
      <c r="L14" s="48">
        <v>40</v>
      </c>
      <c r="M14" s="54">
        <v>0</v>
      </c>
      <c r="N14" s="48">
        <v>7.38</v>
      </c>
      <c r="O14" s="55"/>
      <c r="P14" s="55"/>
      <c r="Q14" s="55"/>
      <c r="R14" s="55"/>
      <c r="S14" s="20" t="s">
        <v>240</v>
      </c>
      <c r="T14" s="20"/>
      <c r="U14" s="54" t="s">
        <v>241</v>
      </c>
    </row>
    <row r="15" s="6" customFormat="1" ht="38" customHeight="1" spans="1:21">
      <c r="A15" s="20">
        <v>6</v>
      </c>
      <c r="B15" s="21"/>
      <c r="C15" s="21"/>
      <c r="D15" s="22" t="s">
        <v>242</v>
      </c>
      <c r="E15" s="20" t="s">
        <v>154</v>
      </c>
      <c r="F15" s="48" t="s">
        <v>155</v>
      </c>
      <c r="G15" s="22" t="s">
        <v>323</v>
      </c>
      <c r="H15" s="39" t="s">
        <v>244</v>
      </c>
      <c r="I15" s="48">
        <f t="shared" si="0"/>
        <v>150</v>
      </c>
      <c r="J15" s="48">
        <v>16.06</v>
      </c>
      <c r="K15" s="48"/>
      <c r="L15" s="48">
        <v>16.06</v>
      </c>
      <c r="M15" s="54"/>
      <c r="N15" s="48">
        <v>133.94</v>
      </c>
      <c r="O15" s="55"/>
      <c r="P15" s="55"/>
      <c r="Q15" s="55"/>
      <c r="R15" s="55"/>
      <c r="S15" s="20" t="s">
        <v>245</v>
      </c>
      <c r="T15" s="20"/>
      <c r="U15" s="54" t="s">
        <v>246</v>
      </c>
    </row>
    <row r="16" s="6" customFormat="1" ht="110.25" spans="1:21">
      <c r="A16" s="20">
        <v>7</v>
      </c>
      <c r="B16" s="50" t="s">
        <v>247</v>
      </c>
      <c r="C16" s="50" t="s">
        <v>248</v>
      </c>
      <c r="D16" s="22" t="s">
        <v>249</v>
      </c>
      <c r="E16" s="20" t="s">
        <v>188</v>
      </c>
      <c r="F16" s="48" t="s">
        <v>168</v>
      </c>
      <c r="G16" s="48" t="s">
        <v>324</v>
      </c>
      <c r="H16" s="133" t="s">
        <v>325</v>
      </c>
      <c r="I16" s="48">
        <f t="shared" si="0"/>
        <v>105</v>
      </c>
      <c r="J16" s="48">
        <f t="shared" ref="J16:J21" si="4">SUM(K16:M16)</f>
        <v>100</v>
      </c>
      <c r="K16" s="48">
        <v>100</v>
      </c>
      <c r="L16" s="48"/>
      <c r="M16" s="54"/>
      <c r="N16" s="54">
        <v>5</v>
      </c>
      <c r="O16" s="55">
        <v>533</v>
      </c>
      <c r="P16" s="55">
        <v>1563</v>
      </c>
      <c r="Q16" s="55">
        <v>46</v>
      </c>
      <c r="R16" s="55">
        <v>157</v>
      </c>
      <c r="S16" s="20" t="s">
        <v>166</v>
      </c>
      <c r="T16" s="20" t="s">
        <v>251</v>
      </c>
      <c r="U16" s="22" t="s">
        <v>222</v>
      </c>
    </row>
    <row r="17" s="6" customFormat="1" ht="110.25" spans="1:21">
      <c r="A17" s="20">
        <v>8</v>
      </c>
      <c r="B17" s="21"/>
      <c r="C17" s="21"/>
      <c r="D17" s="22" t="s">
        <v>253</v>
      </c>
      <c r="E17" s="20" t="s">
        <v>175</v>
      </c>
      <c r="F17" s="48" t="s">
        <v>155</v>
      </c>
      <c r="G17" s="48" t="s">
        <v>355</v>
      </c>
      <c r="H17" s="48" t="s">
        <v>255</v>
      </c>
      <c r="I17" s="48">
        <v>140</v>
      </c>
      <c r="J17" s="48">
        <v>140</v>
      </c>
      <c r="K17" s="48">
        <v>70</v>
      </c>
      <c r="L17" s="48">
        <v>70</v>
      </c>
      <c r="M17" s="54"/>
      <c r="N17" s="54">
        <v>0</v>
      </c>
      <c r="O17" s="55"/>
      <c r="P17" s="55"/>
      <c r="Q17" s="55"/>
      <c r="R17" s="55"/>
      <c r="S17" s="20" t="s">
        <v>166</v>
      </c>
      <c r="T17" s="20" t="s">
        <v>251</v>
      </c>
      <c r="U17" s="22" t="s">
        <v>236</v>
      </c>
    </row>
    <row r="18" s="6" customFormat="1" ht="63" spans="1:21">
      <c r="A18" s="20">
        <v>9</v>
      </c>
      <c r="B18" s="21"/>
      <c r="C18" s="23"/>
      <c r="D18" s="22" t="s">
        <v>253</v>
      </c>
      <c r="E18" s="20" t="s">
        <v>154</v>
      </c>
      <c r="F18" s="48" t="s">
        <v>155</v>
      </c>
      <c r="G18" s="135" t="s">
        <v>327</v>
      </c>
      <c r="H18" s="132" t="s">
        <v>258</v>
      </c>
      <c r="I18" s="48">
        <f t="shared" ref="I18:I21" si="5">SUM(J18,N18)</f>
        <v>80</v>
      </c>
      <c r="J18" s="48">
        <f t="shared" si="4"/>
        <v>70</v>
      </c>
      <c r="K18" s="48">
        <v>70</v>
      </c>
      <c r="L18" s="48"/>
      <c r="M18" s="54"/>
      <c r="N18" s="54">
        <v>10</v>
      </c>
      <c r="O18" s="55"/>
      <c r="P18" s="55"/>
      <c r="Q18" s="55"/>
      <c r="R18" s="55"/>
      <c r="S18" s="20" t="s">
        <v>166</v>
      </c>
      <c r="T18" s="20" t="s">
        <v>251</v>
      </c>
      <c r="U18" s="22" t="s">
        <v>236</v>
      </c>
    </row>
    <row r="19" s="6" customFormat="1" ht="110.25" spans="1:21">
      <c r="A19" s="20">
        <v>10</v>
      </c>
      <c r="B19" s="50" t="s">
        <v>180</v>
      </c>
      <c r="C19" s="50" t="s">
        <v>181</v>
      </c>
      <c r="D19" s="20" t="s">
        <v>260</v>
      </c>
      <c r="E19" s="20" t="s">
        <v>188</v>
      </c>
      <c r="F19" s="48" t="s">
        <v>155</v>
      </c>
      <c r="G19" s="54" t="s">
        <v>328</v>
      </c>
      <c r="H19" s="132" t="s">
        <v>261</v>
      </c>
      <c r="I19" s="48">
        <f t="shared" si="5"/>
        <v>107</v>
      </c>
      <c r="J19" s="48">
        <f t="shared" si="4"/>
        <v>100</v>
      </c>
      <c r="K19" s="48">
        <v>100</v>
      </c>
      <c r="L19" s="48"/>
      <c r="M19" s="54"/>
      <c r="N19" s="48">
        <v>7</v>
      </c>
      <c r="O19" s="55">
        <v>1300</v>
      </c>
      <c r="P19" s="55">
        <v>3500</v>
      </c>
      <c r="Q19" s="55">
        <v>45</v>
      </c>
      <c r="R19" s="55">
        <v>164</v>
      </c>
      <c r="S19" s="20" t="s">
        <v>166</v>
      </c>
      <c r="T19" s="20" t="s">
        <v>251</v>
      </c>
      <c r="U19" s="54" t="s">
        <v>222</v>
      </c>
    </row>
    <row r="20" s="6" customFormat="1" ht="126" spans="1:21">
      <c r="A20" s="20">
        <v>11</v>
      </c>
      <c r="B20" s="21"/>
      <c r="C20" s="21"/>
      <c r="D20" s="20" t="s">
        <v>263</v>
      </c>
      <c r="E20" s="20" t="s">
        <v>154</v>
      </c>
      <c r="F20" s="48" t="s">
        <v>155</v>
      </c>
      <c r="G20" s="48" t="s">
        <v>329</v>
      </c>
      <c r="H20" s="133" t="s">
        <v>264</v>
      </c>
      <c r="I20" s="48">
        <f t="shared" si="5"/>
        <v>215</v>
      </c>
      <c r="J20" s="48">
        <f t="shared" si="4"/>
        <v>215</v>
      </c>
      <c r="K20" s="48">
        <v>185</v>
      </c>
      <c r="L20" s="48">
        <v>30</v>
      </c>
      <c r="M20" s="54"/>
      <c r="N20" s="48"/>
      <c r="O20" s="55"/>
      <c r="P20" s="55"/>
      <c r="Q20" s="55"/>
      <c r="R20" s="55"/>
      <c r="S20" s="20" t="s">
        <v>166</v>
      </c>
      <c r="T20" s="20" t="s">
        <v>251</v>
      </c>
      <c r="U20" s="54"/>
    </row>
    <row r="21" s="6" customFormat="1" ht="63" spans="1:21">
      <c r="A21" s="20">
        <v>12</v>
      </c>
      <c r="B21" s="21"/>
      <c r="C21" s="21"/>
      <c r="D21" s="20" t="s">
        <v>266</v>
      </c>
      <c r="E21" s="20" t="s">
        <v>154</v>
      </c>
      <c r="F21" s="48" t="s">
        <v>155</v>
      </c>
      <c r="G21" s="48" t="s">
        <v>331</v>
      </c>
      <c r="H21" s="133" t="s">
        <v>267</v>
      </c>
      <c r="I21" s="48">
        <f t="shared" si="5"/>
        <v>115</v>
      </c>
      <c r="J21" s="48">
        <f t="shared" si="4"/>
        <v>115</v>
      </c>
      <c r="K21" s="48">
        <v>115</v>
      </c>
      <c r="L21" s="48"/>
      <c r="M21" s="54"/>
      <c r="N21" s="48"/>
      <c r="O21" s="55"/>
      <c r="P21" s="55"/>
      <c r="Q21" s="55"/>
      <c r="R21" s="55"/>
      <c r="S21" s="20" t="s">
        <v>166</v>
      </c>
      <c r="T21" s="20" t="s">
        <v>251</v>
      </c>
      <c r="U21" s="54"/>
    </row>
    <row r="22" s="6" customFormat="1" ht="51" customHeight="1" spans="1:21">
      <c r="A22" s="20">
        <v>13</v>
      </c>
      <c r="B22" s="21"/>
      <c r="C22" s="21"/>
      <c r="D22" s="20" t="s">
        <v>182</v>
      </c>
      <c r="E22" s="20" t="s">
        <v>188</v>
      </c>
      <c r="F22" s="48" t="s">
        <v>155</v>
      </c>
      <c r="G22" s="54" t="s">
        <v>333</v>
      </c>
      <c r="H22" s="32" t="s">
        <v>269</v>
      </c>
      <c r="I22" s="48">
        <v>30</v>
      </c>
      <c r="J22" s="48">
        <v>30</v>
      </c>
      <c r="K22" s="48">
        <v>30</v>
      </c>
      <c r="L22" s="48"/>
      <c r="M22" s="54"/>
      <c r="N22" s="48"/>
      <c r="O22" s="55"/>
      <c r="P22" s="55"/>
      <c r="Q22" s="55"/>
      <c r="R22" s="55"/>
      <c r="S22" s="20" t="s">
        <v>166</v>
      </c>
      <c r="T22" s="20"/>
      <c r="U22" s="54" t="s">
        <v>222</v>
      </c>
    </row>
    <row r="23" s="6" customFormat="1" ht="47.25" spans="1:21">
      <c r="A23" s="20">
        <v>14</v>
      </c>
      <c r="B23" s="21"/>
      <c r="C23" s="21"/>
      <c r="D23" s="20" t="s">
        <v>182</v>
      </c>
      <c r="E23" s="20" t="s">
        <v>188</v>
      </c>
      <c r="F23" s="48" t="s">
        <v>155</v>
      </c>
      <c r="G23" s="54" t="s">
        <v>271</v>
      </c>
      <c r="H23" s="132" t="s">
        <v>272</v>
      </c>
      <c r="I23" s="48">
        <f t="shared" ref="I23:I28" si="6">SUM(J23,N23)</f>
        <v>20</v>
      </c>
      <c r="J23" s="48">
        <f t="shared" ref="J23:J28" si="7">SUM(K23:M23)</f>
        <v>20</v>
      </c>
      <c r="K23" s="48">
        <v>20</v>
      </c>
      <c r="L23" s="48"/>
      <c r="M23" s="54"/>
      <c r="N23" s="48"/>
      <c r="O23" s="55"/>
      <c r="P23" s="55"/>
      <c r="Q23" s="55"/>
      <c r="R23" s="55"/>
      <c r="S23" s="20" t="s">
        <v>166</v>
      </c>
      <c r="T23" s="20"/>
      <c r="U23" s="54" t="s">
        <v>222</v>
      </c>
    </row>
    <row r="24" s="6" customFormat="1" ht="47.25" spans="1:21">
      <c r="A24" s="20">
        <v>15</v>
      </c>
      <c r="B24" s="21"/>
      <c r="C24" s="21"/>
      <c r="D24" s="136" t="s">
        <v>274</v>
      </c>
      <c r="E24" s="20" t="s">
        <v>154</v>
      </c>
      <c r="F24" s="48" t="s">
        <v>168</v>
      </c>
      <c r="G24" s="22" t="s">
        <v>334</v>
      </c>
      <c r="H24" s="39" t="s">
        <v>276</v>
      </c>
      <c r="I24" s="48">
        <f t="shared" si="6"/>
        <v>112.3</v>
      </c>
      <c r="J24" s="48">
        <v>60</v>
      </c>
      <c r="K24" s="48"/>
      <c r="L24" s="48">
        <v>60</v>
      </c>
      <c r="M24" s="54">
        <v>0</v>
      </c>
      <c r="N24" s="48">
        <v>52.3</v>
      </c>
      <c r="O24" s="55"/>
      <c r="P24" s="55"/>
      <c r="Q24" s="55"/>
      <c r="R24" s="55"/>
      <c r="S24" s="20" t="s">
        <v>240</v>
      </c>
      <c r="T24" s="20"/>
      <c r="U24" s="22" t="s">
        <v>241</v>
      </c>
    </row>
    <row r="25" s="6" customFormat="1" ht="47.25" spans="1:21">
      <c r="A25" s="20">
        <v>16</v>
      </c>
      <c r="B25" s="21"/>
      <c r="C25" s="21"/>
      <c r="D25" s="136" t="s">
        <v>260</v>
      </c>
      <c r="E25" s="20" t="s">
        <v>154</v>
      </c>
      <c r="F25" s="48" t="s">
        <v>168</v>
      </c>
      <c r="G25" s="22" t="s">
        <v>356</v>
      </c>
      <c r="H25" s="39" t="s">
        <v>357</v>
      </c>
      <c r="I25" s="48">
        <f t="shared" si="6"/>
        <v>110</v>
      </c>
      <c r="J25" s="48">
        <v>60</v>
      </c>
      <c r="K25" s="48"/>
      <c r="L25" s="48">
        <v>60</v>
      </c>
      <c r="M25" s="54">
        <v>0</v>
      </c>
      <c r="N25" s="48">
        <v>50</v>
      </c>
      <c r="O25" s="55"/>
      <c r="P25" s="55"/>
      <c r="Q25" s="55"/>
      <c r="R25" s="55"/>
      <c r="S25" s="20" t="s">
        <v>240</v>
      </c>
      <c r="T25" s="20"/>
      <c r="U25" s="22" t="s">
        <v>241</v>
      </c>
    </row>
    <row r="26" s="6" customFormat="1" ht="63" spans="1:21">
      <c r="A26" s="20">
        <v>17</v>
      </c>
      <c r="B26" s="50" t="s">
        <v>185</v>
      </c>
      <c r="C26" s="50" t="s">
        <v>277</v>
      </c>
      <c r="D26" s="20" t="s">
        <v>187</v>
      </c>
      <c r="E26" s="20" t="s">
        <v>188</v>
      </c>
      <c r="F26" s="48" t="s">
        <v>168</v>
      </c>
      <c r="G26" s="48" t="s">
        <v>189</v>
      </c>
      <c r="H26" s="132" t="s">
        <v>190</v>
      </c>
      <c r="I26" s="48">
        <f t="shared" si="6"/>
        <v>94.9</v>
      </c>
      <c r="J26" s="48">
        <f t="shared" si="7"/>
        <v>94.9</v>
      </c>
      <c r="K26" s="48">
        <v>94.9</v>
      </c>
      <c r="L26" s="48"/>
      <c r="M26" s="54"/>
      <c r="N26" s="48"/>
      <c r="O26" s="55"/>
      <c r="P26" s="55"/>
      <c r="Q26" s="55"/>
      <c r="R26" s="55"/>
      <c r="S26" s="20" t="s">
        <v>166</v>
      </c>
      <c r="T26" s="20" t="s">
        <v>159</v>
      </c>
      <c r="U26" s="54" t="s">
        <v>222</v>
      </c>
    </row>
    <row r="27" s="6" customFormat="1" ht="63" spans="1:21">
      <c r="A27" s="20">
        <v>18</v>
      </c>
      <c r="B27" s="21"/>
      <c r="C27" s="21"/>
      <c r="D27" s="20" t="s">
        <v>192</v>
      </c>
      <c r="E27" s="20" t="s">
        <v>154</v>
      </c>
      <c r="F27" s="48" t="s">
        <v>155</v>
      </c>
      <c r="G27" s="135" t="s">
        <v>193</v>
      </c>
      <c r="H27" s="132" t="s">
        <v>194</v>
      </c>
      <c r="I27" s="48">
        <f t="shared" si="6"/>
        <v>100</v>
      </c>
      <c r="J27" s="48">
        <f t="shared" si="7"/>
        <v>100</v>
      </c>
      <c r="K27" s="48">
        <v>100</v>
      </c>
      <c r="L27" s="48"/>
      <c r="M27" s="54"/>
      <c r="N27" s="48"/>
      <c r="O27" s="55"/>
      <c r="P27" s="55"/>
      <c r="Q27" s="55"/>
      <c r="R27" s="55"/>
      <c r="S27" s="20" t="s">
        <v>166</v>
      </c>
      <c r="T27" s="20" t="s">
        <v>159</v>
      </c>
      <c r="U27" s="54" t="s">
        <v>236</v>
      </c>
    </row>
    <row r="28" s="6" customFormat="1" ht="50" customHeight="1" spans="1:22">
      <c r="A28" s="20">
        <v>19</v>
      </c>
      <c r="B28" s="21"/>
      <c r="C28" s="21"/>
      <c r="D28" s="20" t="s">
        <v>280</v>
      </c>
      <c r="E28" s="20" t="s">
        <v>154</v>
      </c>
      <c r="F28" s="48" t="s">
        <v>155</v>
      </c>
      <c r="G28" s="48" t="s">
        <v>336</v>
      </c>
      <c r="H28" s="133" t="s">
        <v>281</v>
      </c>
      <c r="I28" s="48">
        <f t="shared" si="6"/>
        <v>150</v>
      </c>
      <c r="J28" s="48">
        <f t="shared" si="7"/>
        <v>150</v>
      </c>
      <c r="K28" s="48">
        <v>120</v>
      </c>
      <c r="L28" s="48">
        <v>30</v>
      </c>
      <c r="M28" s="54"/>
      <c r="N28" s="48"/>
      <c r="O28" s="55"/>
      <c r="P28" s="55"/>
      <c r="Q28" s="55"/>
      <c r="R28" s="55"/>
      <c r="S28" s="20" t="s">
        <v>166</v>
      </c>
      <c r="T28" s="20" t="s">
        <v>159</v>
      </c>
      <c r="U28" s="54"/>
      <c r="V28" s="153"/>
    </row>
    <row r="29" s="6" customFormat="1" ht="50" customHeight="1" spans="1:22">
      <c r="A29" s="20">
        <v>20</v>
      </c>
      <c r="B29" s="21"/>
      <c r="C29" s="21"/>
      <c r="D29" s="20" t="s">
        <v>283</v>
      </c>
      <c r="E29" s="20" t="s">
        <v>154</v>
      </c>
      <c r="F29" s="48" t="s">
        <v>155</v>
      </c>
      <c r="G29" s="48" t="s">
        <v>338</v>
      </c>
      <c r="H29" s="133" t="s">
        <v>285</v>
      </c>
      <c r="I29" s="48">
        <v>100</v>
      </c>
      <c r="J29" s="48">
        <v>100</v>
      </c>
      <c r="K29" s="48">
        <v>90</v>
      </c>
      <c r="L29" s="48">
        <v>10</v>
      </c>
      <c r="M29" s="54"/>
      <c r="N29" s="48"/>
      <c r="O29" s="55"/>
      <c r="P29" s="55"/>
      <c r="Q29" s="55"/>
      <c r="R29" s="55"/>
      <c r="S29" s="20" t="s">
        <v>166</v>
      </c>
      <c r="T29" s="20"/>
      <c r="U29" s="54"/>
      <c r="V29" s="153"/>
    </row>
    <row r="30" s="6" customFormat="1" ht="50" customHeight="1" spans="1:22">
      <c r="A30" s="20">
        <v>21</v>
      </c>
      <c r="B30" s="21"/>
      <c r="C30" s="21"/>
      <c r="D30" s="22" t="s">
        <v>187</v>
      </c>
      <c r="E30" s="20" t="s">
        <v>154</v>
      </c>
      <c r="F30" s="48" t="s">
        <v>168</v>
      </c>
      <c r="G30" s="22" t="s">
        <v>340</v>
      </c>
      <c r="H30" s="39" t="s">
        <v>288</v>
      </c>
      <c r="I30" s="48">
        <f t="shared" ref="I30:I37" si="8">SUM(J30,N30)</f>
        <v>71.1</v>
      </c>
      <c r="J30" s="148">
        <v>45</v>
      </c>
      <c r="K30" s="148"/>
      <c r="L30" s="148">
        <v>45</v>
      </c>
      <c r="M30" s="54">
        <v>0</v>
      </c>
      <c r="N30" s="48">
        <v>26.1</v>
      </c>
      <c r="O30" s="55"/>
      <c r="P30" s="55"/>
      <c r="Q30" s="55"/>
      <c r="R30" s="55"/>
      <c r="S30" s="20" t="s">
        <v>240</v>
      </c>
      <c r="T30" s="20"/>
      <c r="U30" s="54" t="s">
        <v>241</v>
      </c>
      <c r="V30" s="153"/>
    </row>
    <row r="31" s="6" customFormat="1" ht="50" customHeight="1" spans="1:22">
      <c r="A31" s="20">
        <v>22</v>
      </c>
      <c r="B31" s="21"/>
      <c r="C31" s="21"/>
      <c r="D31" s="22" t="s">
        <v>187</v>
      </c>
      <c r="E31" s="20" t="s">
        <v>154</v>
      </c>
      <c r="F31" s="48" t="s">
        <v>168</v>
      </c>
      <c r="G31" s="22" t="s">
        <v>341</v>
      </c>
      <c r="H31" s="39" t="s">
        <v>290</v>
      </c>
      <c r="I31" s="48">
        <f t="shared" si="8"/>
        <v>150</v>
      </c>
      <c r="J31" s="48">
        <v>7.15</v>
      </c>
      <c r="K31" s="48"/>
      <c r="L31" s="48">
        <v>7.15</v>
      </c>
      <c r="M31" s="54"/>
      <c r="N31" s="48">
        <v>142.85</v>
      </c>
      <c r="O31" s="55"/>
      <c r="P31" s="55"/>
      <c r="Q31" s="55"/>
      <c r="R31" s="55"/>
      <c r="S31" s="20" t="s">
        <v>245</v>
      </c>
      <c r="T31" s="20"/>
      <c r="U31" s="54" t="s">
        <v>246</v>
      </c>
      <c r="V31" s="153"/>
    </row>
    <row r="32" s="6" customFormat="1" ht="50" customHeight="1" spans="1:22">
      <c r="A32" s="20">
        <v>23</v>
      </c>
      <c r="B32" s="21"/>
      <c r="C32" s="21"/>
      <c r="D32" s="22" t="s">
        <v>291</v>
      </c>
      <c r="E32" s="20" t="s">
        <v>154</v>
      </c>
      <c r="F32" s="48" t="s">
        <v>155</v>
      </c>
      <c r="G32" s="22" t="s">
        <v>342</v>
      </c>
      <c r="H32" s="39" t="s">
        <v>293</v>
      </c>
      <c r="I32" s="48">
        <f t="shared" si="8"/>
        <v>200</v>
      </c>
      <c r="J32" s="48">
        <v>18.75</v>
      </c>
      <c r="K32" s="48"/>
      <c r="L32" s="48">
        <v>18.75</v>
      </c>
      <c r="M32" s="54"/>
      <c r="N32" s="48">
        <v>181.25</v>
      </c>
      <c r="O32" s="55"/>
      <c r="P32" s="55"/>
      <c r="Q32" s="55"/>
      <c r="R32" s="55"/>
      <c r="S32" s="20" t="s">
        <v>245</v>
      </c>
      <c r="T32" s="20"/>
      <c r="U32" s="54" t="s">
        <v>246</v>
      </c>
      <c r="V32" s="153"/>
    </row>
    <row r="33" s="6" customFormat="1" ht="126" spans="1:21">
      <c r="A33" s="20">
        <v>24</v>
      </c>
      <c r="B33" s="50" t="s">
        <v>294</v>
      </c>
      <c r="C33" s="50" t="s">
        <v>295</v>
      </c>
      <c r="D33" s="20" t="s">
        <v>296</v>
      </c>
      <c r="E33" s="20" t="s">
        <v>154</v>
      </c>
      <c r="F33" s="48" t="s">
        <v>155</v>
      </c>
      <c r="G33" s="54" t="s">
        <v>343</v>
      </c>
      <c r="H33" s="132" t="s">
        <v>297</v>
      </c>
      <c r="I33" s="48">
        <f t="shared" si="8"/>
        <v>100</v>
      </c>
      <c r="J33" s="48">
        <f t="shared" ref="J33:J37" si="9">SUM(K33:M33)</f>
        <v>100</v>
      </c>
      <c r="K33" s="48">
        <v>100</v>
      </c>
      <c r="L33" s="48"/>
      <c r="M33" s="54"/>
      <c r="N33" s="48"/>
      <c r="O33" s="55"/>
      <c r="P33" s="55"/>
      <c r="Q33" s="55"/>
      <c r="R33" s="55"/>
      <c r="S33" s="20" t="s">
        <v>166</v>
      </c>
      <c r="T33" s="20" t="s">
        <v>234</v>
      </c>
      <c r="U33" s="54"/>
    </row>
    <row r="34" s="6" customFormat="1" ht="110.25" spans="1:21">
      <c r="A34" s="20">
        <v>25</v>
      </c>
      <c r="B34" s="21"/>
      <c r="C34" s="21"/>
      <c r="D34" s="20" t="s">
        <v>299</v>
      </c>
      <c r="E34" s="20" t="s">
        <v>154</v>
      </c>
      <c r="F34" s="48" t="s">
        <v>168</v>
      </c>
      <c r="G34" s="22" t="s">
        <v>344</v>
      </c>
      <c r="H34" s="39" t="s">
        <v>301</v>
      </c>
      <c r="I34" s="48">
        <f t="shared" si="8"/>
        <v>150</v>
      </c>
      <c r="J34" s="48">
        <v>100</v>
      </c>
      <c r="K34" s="48"/>
      <c r="L34" s="48">
        <v>100</v>
      </c>
      <c r="M34" s="54">
        <v>0</v>
      </c>
      <c r="N34" s="48">
        <v>50</v>
      </c>
      <c r="O34" s="55"/>
      <c r="P34" s="55"/>
      <c r="Q34" s="55"/>
      <c r="R34" s="55"/>
      <c r="S34" s="20" t="s">
        <v>240</v>
      </c>
      <c r="T34" s="20"/>
      <c r="U34" s="54" t="s">
        <v>241</v>
      </c>
    </row>
    <row r="35" s="6" customFormat="1" ht="31.5" spans="1:21">
      <c r="A35" s="20">
        <v>26</v>
      </c>
      <c r="B35" s="21"/>
      <c r="C35" s="21"/>
      <c r="D35" s="20" t="s">
        <v>302</v>
      </c>
      <c r="E35" s="20" t="s">
        <v>154</v>
      </c>
      <c r="F35" s="48" t="s">
        <v>155</v>
      </c>
      <c r="G35" s="22" t="s">
        <v>345</v>
      </c>
      <c r="H35" s="39" t="s">
        <v>304</v>
      </c>
      <c r="I35" s="48">
        <f t="shared" si="8"/>
        <v>160</v>
      </c>
      <c r="J35" s="48">
        <v>160</v>
      </c>
      <c r="K35" s="48"/>
      <c r="L35" s="48">
        <v>160</v>
      </c>
      <c r="M35" s="54">
        <v>0</v>
      </c>
      <c r="N35" s="48">
        <v>0</v>
      </c>
      <c r="O35" s="55"/>
      <c r="P35" s="55"/>
      <c r="Q35" s="55"/>
      <c r="R35" s="55"/>
      <c r="S35" s="20" t="s">
        <v>305</v>
      </c>
      <c r="T35" s="20"/>
      <c r="U35" s="54"/>
    </row>
    <row r="36" s="3" customFormat="1" ht="31.5" spans="1:21">
      <c r="A36" s="20">
        <v>27</v>
      </c>
      <c r="B36" s="50" t="s">
        <v>203</v>
      </c>
      <c r="C36" s="50" t="s">
        <v>204</v>
      </c>
      <c r="D36" s="50" t="s">
        <v>198</v>
      </c>
      <c r="E36" s="20" t="s">
        <v>154</v>
      </c>
      <c r="F36" s="48" t="s">
        <v>155</v>
      </c>
      <c r="G36" s="22" t="s">
        <v>348</v>
      </c>
      <c r="H36" s="137" t="s">
        <v>311</v>
      </c>
      <c r="I36" s="48">
        <f t="shared" si="8"/>
        <v>110</v>
      </c>
      <c r="J36" s="48">
        <f t="shared" si="9"/>
        <v>110</v>
      </c>
      <c r="K36" s="48">
        <v>50</v>
      </c>
      <c r="L36" s="48">
        <v>60</v>
      </c>
      <c r="M36" s="54"/>
      <c r="N36" s="48"/>
      <c r="O36" s="20"/>
      <c r="P36" s="20"/>
      <c r="Q36" s="20"/>
      <c r="R36" s="20"/>
      <c r="S36" s="20" t="s">
        <v>166</v>
      </c>
      <c r="T36" s="20"/>
      <c r="U36" s="54"/>
    </row>
    <row r="37" s="3" customFormat="1" ht="31.5" spans="1:21">
      <c r="A37" s="20">
        <v>28</v>
      </c>
      <c r="B37" s="21"/>
      <c r="C37" s="21"/>
      <c r="D37" s="21"/>
      <c r="E37" s="20" t="s">
        <v>154</v>
      </c>
      <c r="F37" s="48" t="s">
        <v>205</v>
      </c>
      <c r="G37" s="22" t="s">
        <v>206</v>
      </c>
      <c r="H37" s="137" t="s">
        <v>207</v>
      </c>
      <c r="I37" s="48">
        <f t="shared" si="8"/>
        <v>124</v>
      </c>
      <c r="J37" s="48">
        <f t="shared" si="9"/>
        <v>124</v>
      </c>
      <c r="K37" s="48">
        <v>50</v>
      </c>
      <c r="L37" s="48">
        <v>20</v>
      </c>
      <c r="M37" s="54">
        <v>54</v>
      </c>
      <c r="N37" s="148"/>
      <c r="O37" s="148"/>
      <c r="P37" s="148"/>
      <c r="Q37" s="148"/>
      <c r="R37" s="148"/>
      <c r="S37" s="20" t="s">
        <v>166</v>
      </c>
      <c r="T37" s="20"/>
      <c r="U37" s="136"/>
    </row>
    <row r="38" s="3" customFormat="1" ht="47.25" spans="1:21">
      <c r="A38" s="20">
        <v>29</v>
      </c>
      <c r="B38" s="21"/>
      <c r="C38" s="21"/>
      <c r="D38" s="21"/>
      <c r="E38" s="20" t="s">
        <v>154</v>
      </c>
      <c r="F38" s="48" t="s">
        <v>208</v>
      </c>
      <c r="G38" s="22" t="s">
        <v>209</v>
      </c>
      <c r="H38" s="137" t="s">
        <v>210</v>
      </c>
      <c r="I38" s="48">
        <v>430</v>
      </c>
      <c r="J38" s="48">
        <v>430</v>
      </c>
      <c r="K38" s="48">
        <v>296.89</v>
      </c>
      <c r="L38" s="48">
        <v>25.34</v>
      </c>
      <c r="M38" s="54">
        <v>107.77</v>
      </c>
      <c r="N38" s="148"/>
      <c r="O38" s="148"/>
      <c r="P38" s="148"/>
      <c r="Q38" s="148"/>
      <c r="R38" s="148"/>
      <c r="S38" s="20" t="s">
        <v>166</v>
      </c>
      <c r="T38" s="20"/>
      <c r="U38" s="136"/>
    </row>
    <row r="39" s="3" customFormat="1" ht="31.5" spans="1:21">
      <c r="A39" s="20">
        <v>30</v>
      </c>
      <c r="B39" s="21"/>
      <c r="C39" s="21"/>
      <c r="D39" s="21"/>
      <c r="E39" s="20" t="s">
        <v>154</v>
      </c>
      <c r="F39" s="48" t="s">
        <v>199</v>
      </c>
      <c r="G39" s="54" t="s">
        <v>346</v>
      </c>
      <c r="H39" s="132" t="s">
        <v>307</v>
      </c>
      <c r="I39" s="48">
        <f t="shared" ref="I39:I41" si="10">SUM(J39,N39)</f>
        <v>80</v>
      </c>
      <c r="J39" s="48">
        <f t="shared" ref="J39:J41" si="11">SUM(K39:M39)</f>
        <v>80</v>
      </c>
      <c r="K39" s="48">
        <v>20</v>
      </c>
      <c r="L39" s="48">
        <v>30</v>
      </c>
      <c r="M39" s="54">
        <v>30</v>
      </c>
      <c r="N39" s="148"/>
      <c r="O39" s="148"/>
      <c r="P39" s="148"/>
      <c r="Q39" s="148"/>
      <c r="R39" s="148"/>
      <c r="S39" s="20" t="s">
        <v>166</v>
      </c>
      <c r="T39" s="20"/>
      <c r="U39" s="136"/>
    </row>
    <row r="40" s="3" customFormat="1" ht="63" spans="1:21">
      <c r="A40" s="20">
        <v>31</v>
      </c>
      <c r="B40" s="21"/>
      <c r="C40" s="21"/>
      <c r="D40" s="21"/>
      <c r="E40" s="20" t="s">
        <v>154</v>
      </c>
      <c r="F40" s="48" t="s">
        <v>199</v>
      </c>
      <c r="G40" s="22" t="s">
        <v>200</v>
      </c>
      <c r="H40" s="137" t="s">
        <v>347</v>
      </c>
      <c r="I40" s="48">
        <f t="shared" si="10"/>
        <v>90</v>
      </c>
      <c r="J40" s="48">
        <f t="shared" si="11"/>
        <v>90</v>
      </c>
      <c r="K40" s="48">
        <v>20</v>
      </c>
      <c r="L40" s="48">
        <v>30</v>
      </c>
      <c r="M40" s="54">
        <v>40</v>
      </c>
      <c r="N40" s="148"/>
      <c r="O40" s="148"/>
      <c r="P40" s="148"/>
      <c r="Q40" s="148"/>
      <c r="R40" s="148"/>
      <c r="S40" s="20" t="s">
        <v>166</v>
      </c>
      <c r="T40" s="20"/>
      <c r="U40" s="136"/>
    </row>
    <row r="41" s="3" customFormat="1" ht="47.25" spans="1:21">
      <c r="A41" s="20">
        <v>32</v>
      </c>
      <c r="B41" s="23"/>
      <c r="C41" s="23"/>
      <c r="D41" s="23"/>
      <c r="E41" s="20" t="s">
        <v>175</v>
      </c>
      <c r="F41" s="48" t="s">
        <v>211</v>
      </c>
      <c r="G41" s="22" t="s">
        <v>212</v>
      </c>
      <c r="H41" s="137" t="s">
        <v>213</v>
      </c>
      <c r="I41" s="48">
        <f t="shared" si="10"/>
        <v>67.91</v>
      </c>
      <c r="J41" s="48">
        <f t="shared" si="11"/>
        <v>67.91</v>
      </c>
      <c r="K41" s="48">
        <v>19.21</v>
      </c>
      <c r="L41" s="48">
        <v>48.7</v>
      </c>
      <c r="M41" s="54"/>
      <c r="N41" s="148"/>
      <c r="O41" s="148"/>
      <c r="P41" s="148"/>
      <c r="Q41" s="148"/>
      <c r="R41" s="148"/>
      <c r="S41" s="20" t="s">
        <v>166</v>
      </c>
      <c r="T41" s="20"/>
      <c r="U41" s="136"/>
    </row>
  </sheetData>
  <mergeCells count="41">
    <mergeCell ref="A2:U2"/>
    <mergeCell ref="A3:P3"/>
    <mergeCell ref="A4:U4"/>
    <mergeCell ref="J5:N5"/>
    <mergeCell ref="O5:R5"/>
    <mergeCell ref="J6:M6"/>
    <mergeCell ref="A9:C9"/>
    <mergeCell ref="A5:A8"/>
    <mergeCell ref="B5:B8"/>
    <mergeCell ref="B12:B15"/>
    <mergeCell ref="B16:B18"/>
    <mergeCell ref="B19:B25"/>
    <mergeCell ref="B26:B32"/>
    <mergeCell ref="B33:B35"/>
    <mergeCell ref="B36:B41"/>
    <mergeCell ref="C5:C8"/>
    <mergeCell ref="C12:C15"/>
    <mergeCell ref="C16:C18"/>
    <mergeCell ref="C19:C25"/>
    <mergeCell ref="C26:C32"/>
    <mergeCell ref="C33:C35"/>
    <mergeCell ref="C36:C41"/>
    <mergeCell ref="D5:D8"/>
    <mergeCell ref="D36:D41"/>
    <mergeCell ref="E5:E8"/>
    <mergeCell ref="F5:F8"/>
    <mergeCell ref="G5:G8"/>
    <mergeCell ref="H5:H8"/>
    <mergeCell ref="I5:I8"/>
    <mergeCell ref="J7:J8"/>
    <mergeCell ref="K7:K8"/>
    <mergeCell ref="L7:L8"/>
    <mergeCell ref="M7:M8"/>
    <mergeCell ref="N6:N8"/>
    <mergeCell ref="O6:O8"/>
    <mergeCell ref="P6:P8"/>
    <mergeCell ref="Q6:Q8"/>
    <mergeCell ref="R6:R8"/>
    <mergeCell ref="S5:S8"/>
    <mergeCell ref="T5:T8"/>
    <mergeCell ref="U5:U8"/>
  </mergeCells>
  <pageMargins left="0.75" right="0.75" top="0.236111111111111" bottom="0.432638888888889" header="0.275" footer="0.5"/>
  <pageSetup paperSize="9" scale="55" fitToHeight="0"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9"/>
  <sheetViews>
    <sheetView workbookViewId="0">
      <selection activeCell="I7" sqref="I7"/>
    </sheetView>
  </sheetViews>
  <sheetFormatPr defaultColWidth="9" defaultRowHeight="14.25"/>
  <cols>
    <col min="1" max="1" width="4.625" customWidth="1"/>
    <col min="2" max="2" width="12.625" customWidth="1"/>
    <col min="3" max="3" width="8.75" customWidth="1"/>
    <col min="4" max="6" width="10.625" customWidth="1"/>
    <col min="7" max="7" width="29.625" customWidth="1"/>
    <col min="8" max="8" width="38.25" customWidth="1"/>
    <col min="9" max="9" width="10.375" customWidth="1"/>
    <col min="10" max="10" width="13.275" customWidth="1"/>
    <col min="11" max="11" width="10.125" customWidth="1"/>
    <col min="12" max="13" width="8.5" customWidth="1"/>
    <col min="14" max="14" width="9.125" customWidth="1"/>
  </cols>
  <sheetData>
    <row r="1" ht="18.75" spans="1:15">
      <c r="A1" s="112" t="s">
        <v>358</v>
      </c>
      <c r="B1" s="112"/>
      <c r="C1" s="112"/>
      <c r="D1" s="112"/>
      <c r="E1" s="113"/>
      <c r="F1" s="113"/>
      <c r="G1" s="114"/>
      <c r="H1" s="114"/>
      <c r="I1" s="123"/>
      <c r="J1" s="123"/>
      <c r="K1" s="123"/>
      <c r="L1" s="123"/>
      <c r="M1" s="123"/>
      <c r="N1" s="124"/>
      <c r="O1" s="124"/>
    </row>
    <row r="2" ht="27.75" spans="1:15">
      <c r="A2" s="115" t="s">
        <v>359</v>
      </c>
      <c r="B2" s="116"/>
      <c r="C2" s="116"/>
      <c r="D2" s="116"/>
      <c r="E2" s="116"/>
      <c r="F2" s="116"/>
      <c r="G2" s="116"/>
      <c r="H2" s="116"/>
      <c r="I2" s="116"/>
      <c r="J2" s="116"/>
      <c r="K2" s="116"/>
      <c r="L2" s="116"/>
      <c r="M2" s="116"/>
      <c r="N2" s="116"/>
      <c r="O2" s="116"/>
    </row>
    <row r="3" ht="15" spans="1:15">
      <c r="A3" s="56" t="s">
        <v>360</v>
      </c>
      <c r="B3" s="56"/>
      <c r="C3" s="56"/>
      <c r="D3" s="56"/>
      <c r="E3" s="56"/>
      <c r="F3" s="56"/>
      <c r="G3" s="56"/>
      <c r="H3" s="56"/>
      <c r="I3" s="56"/>
      <c r="J3" s="56"/>
      <c r="K3" s="56"/>
      <c r="L3" s="56"/>
      <c r="M3" s="56"/>
      <c r="N3" s="125"/>
      <c r="O3" s="125"/>
    </row>
    <row r="4" ht="15.75" spans="1:15">
      <c r="A4" s="117" t="s">
        <v>361</v>
      </c>
      <c r="B4" s="117" t="s">
        <v>362</v>
      </c>
      <c r="C4" s="117" t="s">
        <v>363</v>
      </c>
      <c r="D4" s="117" t="s">
        <v>364</v>
      </c>
      <c r="E4" s="117" t="s">
        <v>365</v>
      </c>
      <c r="F4" s="117" t="s">
        <v>366</v>
      </c>
      <c r="G4" s="118" t="s">
        <v>367</v>
      </c>
      <c r="H4" s="118" t="s">
        <v>368</v>
      </c>
      <c r="I4" s="126" t="s">
        <v>369</v>
      </c>
      <c r="J4" s="126" t="s">
        <v>370</v>
      </c>
      <c r="K4" s="20" t="s">
        <v>371</v>
      </c>
      <c r="L4" s="20" t="s">
        <v>372</v>
      </c>
      <c r="M4" s="20"/>
      <c r="N4" s="20" t="s">
        <v>373</v>
      </c>
      <c r="O4" s="127" t="s">
        <v>374</v>
      </c>
    </row>
    <row r="5" spans="1:15">
      <c r="A5" s="117"/>
      <c r="B5" s="117"/>
      <c r="C5" s="117"/>
      <c r="D5" s="117"/>
      <c r="E5" s="117"/>
      <c r="F5" s="117"/>
      <c r="G5" s="118"/>
      <c r="H5" s="118"/>
      <c r="I5" s="126"/>
      <c r="J5" s="126"/>
      <c r="K5" s="20"/>
      <c r="L5" s="20" t="s">
        <v>375</v>
      </c>
      <c r="M5" s="20" t="s">
        <v>376</v>
      </c>
      <c r="N5" s="20"/>
      <c r="O5" s="127"/>
    </row>
    <row r="6" spans="1:15">
      <c r="A6" s="117"/>
      <c r="B6" s="117"/>
      <c r="C6" s="117"/>
      <c r="D6" s="117"/>
      <c r="E6" s="117"/>
      <c r="F6" s="117"/>
      <c r="G6" s="118"/>
      <c r="H6" s="118"/>
      <c r="I6" s="126"/>
      <c r="J6" s="126"/>
      <c r="K6" s="20"/>
      <c r="L6" s="20"/>
      <c r="M6" s="20"/>
      <c r="N6" s="20"/>
      <c r="O6" s="127"/>
    </row>
    <row r="7" ht="15.75" spans="1:15">
      <c r="A7" s="119" t="s">
        <v>377</v>
      </c>
      <c r="B7" s="120"/>
      <c r="C7" s="121"/>
      <c r="D7" s="117"/>
      <c r="E7" s="117"/>
      <c r="F7" s="117"/>
      <c r="G7" s="118"/>
      <c r="H7" s="118"/>
      <c r="I7" s="126">
        <f t="shared" ref="I7:M7" si="0">SUM(I8:I9)</f>
        <v>176.8</v>
      </c>
      <c r="J7" s="126">
        <f t="shared" si="0"/>
        <v>172.65</v>
      </c>
      <c r="K7" s="126">
        <f t="shared" si="0"/>
        <v>4.15000000000001</v>
      </c>
      <c r="L7" s="128">
        <f t="shared" si="0"/>
        <v>1544</v>
      </c>
      <c r="M7" s="128">
        <f t="shared" si="0"/>
        <v>3975</v>
      </c>
      <c r="N7" s="20"/>
      <c r="O7" s="127"/>
    </row>
    <row r="8" ht="74" customHeight="1" spans="1:15">
      <c r="A8" s="20">
        <v>1</v>
      </c>
      <c r="B8" s="34" t="s">
        <v>73</v>
      </c>
      <c r="C8" s="34" t="s">
        <v>378</v>
      </c>
      <c r="D8" s="22" t="s">
        <v>379</v>
      </c>
      <c r="E8" s="22" t="s">
        <v>168</v>
      </c>
      <c r="F8" s="22" t="s">
        <v>380</v>
      </c>
      <c r="G8" s="34" t="s">
        <v>381</v>
      </c>
      <c r="H8" s="122" t="s">
        <v>382</v>
      </c>
      <c r="I8" s="48">
        <v>66.8</v>
      </c>
      <c r="J8" s="48">
        <v>64.69</v>
      </c>
      <c r="K8" s="48">
        <v>2.11</v>
      </c>
      <c r="L8" s="55">
        <v>1260</v>
      </c>
      <c r="M8" s="55">
        <v>3118</v>
      </c>
      <c r="N8" s="22" t="s">
        <v>383</v>
      </c>
      <c r="O8" s="22" t="s">
        <v>384</v>
      </c>
    </row>
    <row r="9" ht="74" customHeight="1" spans="1:15">
      <c r="A9" s="20">
        <v>2</v>
      </c>
      <c r="B9" s="74" t="s">
        <v>385</v>
      </c>
      <c r="C9" s="74" t="s">
        <v>386</v>
      </c>
      <c r="D9" s="74" t="s">
        <v>387</v>
      </c>
      <c r="E9" s="74" t="s">
        <v>388</v>
      </c>
      <c r="F9" s="74" t="s">
        <v>389</v>
      </c>
      <c r="G9" s="98" t="s">
        <v>390</v>
      </c>
      <c r="H9" s="100" t="s">
        <v>391</v>
      </c>
      <c r="I9" s="73">
        <v>110</v>
      </c>
      <c r="J9" s="73">
        <v>107.96</v>
      </c>
      <c r="K9" s="73">
        <f>I9-J9</f>
        <v>2.04000000000001</v>
      </c>
      <c r="L9" s="55">
        <v>284</v>
      </c>
      <c r="M9" s="55">
        <v>857</v>
      </c>
      <c r="N9" s="74" t="s">
        <v>383</v>
      </c>
      <c r="O9" s="129" t="s">
        <v>392</v>
      </c>
    </row>
  </sheetData>
  <mergeCells count="20">
    <mergeCell ref="A1:D1"/>
    <mergeCell ref="A2:O2"/>
    <mergeCell ref="A3:M3"/>
    <mergeCell ref="L4:M4"/>
    <mergeCell ref="A7:C7"/>
    <mergeCell ref="A4:A6"/>
    <mergeCell ref="B4:B6"/>
    <mergeCell ref="C4:C6"/>
    <mergeCell ref="D4:D6"/>
    <mergeCell ref="E4:E6"/>
    <mergeCell ref="F4:F6"/>
    <mergeCell ref="G4:G6"/>
    <mergeCell ref="H4:H6"/>
    <mergeCell ref="I4:I6"/>
    <mergeCell ref="J4:J6"/>
    <mergeCell ref="K4:K6"/>
    <mergeCell ref="L5:L6"/>
    <mergeCell ref="M5:M6"/>
    <mergeCell ref="N4:N6"/>
    <mergeCell ref="O4:O6"/>
  </mergeCells>
  <pageMargins left="0.354166666666667" right="0.275" top="1" bottom="1" header="0.5" footer="0.5"/>
  <pageSetup paperSize="9" scale="68"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S20"/>
  <sheetViews>
    <sheetView zoomScale="70" zoomScaleNormal="70" workbookViewId="0">
      <pane xSplit="10" ySplit="8" topLeftCell="K9" activePane="bottomRight" state="frozen"/>
      <selection/>
      <selection pane="topRight"/>
      <selection pane="bottomLeft"/>
      <selection pane="bottomRight" activeCell="K10" sqref="K9:K10"/>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39.75" style="9" customWidth="1"/>
    <col min="9" max="9" width="8.625" style="10" customWidth="1"/>
    <col min="10" max="10" width="8.375" style="10" customWidth="1"/>
    <col min="11" max="11" width="18.75" style="10" customWidth="1"/>
    <col min="12" max="12" width="24.0583333333333" style="10" customWidth="1"/>
    <col min="13" max="13" width="16" style="10" customWidth="1"/>
    <col min="14" max="17" width="10" style="10" customWidth="1"/>
    <col min="18" max="18" width="9.125" style="3" customWidth="1"/>
    <col min="19" max="19" width="13.875" style="3" customWidth="1"/>
    <col min="20" max="20" width="14.5833333333333" style="3" customWidth="1"/>
    <col min="21" max="16369" width="74.8416666666667" style="3"/>
    <col min="16370" max="16384" width="9" style="3"/>
  </cols>
  <sheetData>
    <row r="1" s="3" customFormat="1" spans="1:17">
      <c r="A1" s="11" t="s">
        <v>0</v>
      </c>
      <c r="B1" s="12"/>
      <c r="C1" s="8"/>
      <c r="D1" s="8"/>
      <c r="E1" s="8"/>
      <c r="F1" s="4"/>
      <c r="G1" s="9"/>
      <c r="H1" s="9"/>
      <c r="I1" s="10"/>
      <c r="J1" s="10"/>
      <c r="K1" s="10"/>
      <c r="L1" s="10"/>
      <c r="M1" s="10"/>
      <c r="N1" s="10"/>
      <c r="O1" s="10"/>
      <c r="P1" s="10"/>
      <c r="Q1" s="10"/>
    </row>
    <row r="2" s="4" customFormat="1" ht="33.75" spans="1:19">
      <c r="A2" s="90" t="s">
        <v>393</v>
      </c>
      <c r="B2" s="65"/>
      <c r="C2" s="65"/>
      <c r="D2" s="65"/>
      <c r="E2" s="65"/>
      <c r="F2" s="65"/>
      <c r="G2" s="65"/>
      <c r="H2" s="65"/>
      <c r="I2" s="65"/>
      <c r="J2" s="65"/>
      <c r="K2" s="65"/>
      <c r="L2" s="65"/>
      <c r="M2" s="65"/>
      <c r="N2" s="65"/>
      <c r="O2" s="65"/>
      <c r="P2" s="65"/>
      <c r="Q2" s="65"/>
      <c r="R2" s="65"/>
      <c r="S2" s="65"/>
    </row>
    <row r="3" s="5" customFormat="1" spans="1:19">
      <c r="A3" s="15" t="s">
        <v>394</v>
      </c>
      <c r="B3" s="16"/>
      <c r="C3" s="16"/>
      <c r="D3" s="16"/>
      <c r="E3" s="16"/>
      <c r="F3" s="16"/>
      <c r="G3" s="16"/>
      <c r="H3" s="16"/>
      <c r="I3" s="16"/>
      <c r="J3" s="16"/>
      <c r="K3" s="16"/>
      <c r="L3" s="16"/>
      <c r="M3" s="16"/>
      <c r="N3" s="16"/>
      <c r="O3" s="16"/>
      <c r="P3" s="56"/>
      <c r="Q3" s="56"/>
      <c r="R3" s="57"/>
      <c r="S3" s="57"/>
    </row>
    <row r="4" s="5" customFormat="1" ht="16.5" spans="1:19">
      <c r="A4" s="17" t="s">
        <v>4</v>
      </c>
      <c r="B4" s="17" t="s">
        <v>5</v>
      </c>
      <c r="C4" s="17" t="s">
        <v>6</v>
      </c>
      <c r="D4" s="17" t="s">
        <v>7</v>
      </c>
      <c r="E4" s="17" t="s">
        <v>8</v>
      </c>
      <c r="F4" s="19" t="s">
        <v>9</v>
      </c>
      <c r="G4" s="19" t="s">
        <v>10</v>
      </c>
      <c r="H4" s="19" t="s">
        <v>11</v>
      </c>
      <c r="I4" s="42" t="s">
        <v>12</v>
      </c>
      <c r="J4" s="42" t="s">
        <v>13</v>
      </c>
      <c r="K4" s="48"/>
      <c r="L4" s="48"/>
      <c r="M4" s="48"/>
      <c r="N4" s="17" t="s">
        <v>14</v>
      </c>
      <c r="O4" s="20"/>
      <c r="P4" s="20"/>
      <c r="Q4" s="20"/>
      <c r="R4" s="18" t="s">
        <v>15</v>
      </c>
      <c r="S4" s="110" t="s">
        <v>17</v>
      </c>
    </row>
    <row r="5" s="5" customFormat="1" ht="15.75" spans="1:19">
      <c r="A5" s="20"/>
      <c r="B5" s="20"/>
      <c r="C5" s="20"/>
      <c r="D5" s="20"/>
      <c r="E5" s="20"/>
      <c r="F5" s="22"/>
      <c r="G5" s="22"/>
      <c r="H5" s="22"/>
      <c r="I5" s="48"/>
      <c r="J5" s="48" t="s">
        <v>395</v>
      </c>
      <c r="K5" s="48"/>
      <c r="L5" s="48"/>
      <c r="M5" s="17" t="s">
        <v>396</v>
      </c>
      <c r="N5" s="18" t="s">
        <v>20</v>
      </c>
      <c r="O5" s="18" t="s">
        <v>21</v>
      </c>
      <c r="P5" s="18" t="s">
        <v>22</v>
      </c>
      <c r="Q5" s="18" t="s">
        <v>23</v>
      </c>
      <c r="R5" s="21"/>
      <c r="S5" s="87"/>
    </row>
    <row r="6" s="5" customFormat="1" ht="15" spans="1:19">
      <c r="A6" s="20"/>
      <c r="B6" s="20"/>
      <c r="C6" s="20"/>
      <c r="D6" s="20"/>
      <c r="E6" s="20"/>
      <c r="F6" s="22"/>
      <c r="G6" s="22"/>
      <c r="H6" s="22"/>
      <c r="I6" s="48"/>
      <c r="J6" s="42" t="s">
        <v>24</v>
      </c>
      <c r="K6" s="42" t="s">
        <v>397</v>
      </c>
      <c r="L6" s="107" t="s">
        <v>398</v>
      </c>
      <c r="M6" s="17"/>
      <c r="N6" s="21"/>
      <c r="O6" s="21"/>
      <c r="P6" s="21"/>
      <c r="Q6" s="21"/>
      <c r="R6" s="21"/>
      <c r="S6" s="87"/>
    </row>
    <row r="7" s="5" customFormat="1" ht="15" spans="1:19">
      <c r="A7" s="20"/>
      <c r="B7" s="20"/>
      <c r="C7" s="20"/>
      <c r="D7" s="20"/>
      <c r="E7" s="20"/>
      <c r="F7" s="22"/>
      <c r="G7" s="22"/>
      <c r="H7" s="22"/>
      <c r="I7" s="48"/>
      <c r="J7" s="48"/>
      <c r="K7" s="48"/>
      <c r="L7" s="83"/>
      <c r="M7" s="17"/>
      <c r="N7" s="23"/>
      <c r="O7" s="23"/>
      <c r="P7" s="23"/>
      <c r="Q7" s="23"/>
      <c r="R7" s="23"/>
      <c r="S7" s="88"/>
    </row>
    <row r="8" s="5" customFormat="1" ht="27" customHeight="1" spans="1:19">
      <c r="A8" s="91" t="s">
        <v>399</v>
      </c>
      <c r="B8" s="47"/>
      <c r="C8" s="58"/>
      <c r="D8" s="20"/>
      <c r="E8" s="20"/>
      <c r="F8" s="22"/>
      <c r="G8" s="22"/>
      <c r="H8" s="22"/>
      <c r="I8" s="48">
        <f t="shared" ref="I8:Q8" si="0">SUM(I9:I20)</f>
        <v>1590.48</v>
      </c>
      <c r="J8" s="48">
        <f t="shared" si="0"/>
        <v>893.44</v>
      </c>
      <c r="K8" s="48">
        <f t="shared" si="0"/>
        <v>550</v>
      </c>
      <c r="L8" s="48">
        <f t="shared" si="0"/>
        <v>343.44</v>
      </c>
      <c r="M8" s="55">
        <f t="shared" si="0"/>
        <v>697.04</v>
      </c>
      <c r="N8" s="55">
        <f t="shared" si="0"/>
        <v>6085</v>
      </c>
      <c r="O8" s="55">
        <f t="shared" si="0"/>
        <v>18406</v>
      </c>
      <c r="P8" s="55">
        <f t="shared" si="0"/>
        <v>1172</v>
      </c>
      <c r="Q8" s="55">
        <f t="shared" si="0"/>
        <v>1701</v>
      </c>
      <c r="R8" s="61"/>
      <c r="S8" s="62"/>
    </row>
    <row r="9" s="6" customFormat="1" ht="185" customHeight="1" spans="1:19">
      <c r="A9" s="67">
        <v>1</v>
      </c>
      <c r="B9" s="92" t="s">
        <v>28</v>
      </c>
      <c r="C9" s="92" t="s">
        <v>29</v>
      </c>
      <c r="D9" s="93" t="s">
        <v>400</v>
      </c>
      <c r="E9" s="94" t="s">
        <v>31</v>
      </c>
      <c r="F9" s="95" t="s">
        <v>32</v>
      </c>
      <c r="G9" s="95" t="s">
        <v>401</v>
      </c>
      <c r="H9" s="95" t="s">
        <v>402</v>
      </c>
      <c r="I9" s="73">
        <v>150</v>
      </c>
      <c r="J9" s="73">
        <v>58.05</v>
      </c>
      <c r="K9" s="73">
        <v>58.05</v>
      </c>
      <c r="L9" s="84"/>
      <c r="M9" s="73">
        <f>I9-J9</f>
        <v>91.95</v>
      </c>
      <c r="N9" s="23">
        <v>1632</v>
      </c>
      <c r="O9" s="23">
        <v>5843</v>
      </c>
      <c r="P9" s="23">
        <v>40</v>
      </c>
      <c r="Q9" s="23">
        <v>130</v>
      </c>
      <c r="R9" s="67" t="s">
        <v>403</v>
      </c>
      <c r="S9" s="74"/>
    </row>
    <row r="10" s="6" customFormat="1" ht="132" spans="1:19">
      <c r="A10" s="67">
        <v>2</v>
      </c>
      <c r="B10" s="92" t="s">
        <v>38</v>
      </c>
      <c r="C10" s="96" t="s">
        <v>39</v>
      </c>
      <c r="D10" s="94" t="s">
        <v>404</v>
      </c>
      <c r="E10" s="94" t="s">
        <v>55</v>
      </c>
      <c r="F10" s="97" t="s">
        <v>32</v>
      </c>
      <c r="G10" s="98" t="s">
        <v>405</v>
      </c>
      <c r="H10" s="75" t="s">
        <v>406</v>
      </c>
      <c r="I10" s="73">
        <v>72.54</v>
      </c>
      <c r="J10" s="73">
        <v>70</v>
      </c>
      <c r="K10" s="73">
        <v>70</v>
      </c>
      <c r="L10" s="84"/>
      <c r="M10" s="73">
        <v>2.54</v>
      </c>
      <c r="N10" s="67">
        <v>1543</v>
      </c>
      <c r="O10" s="67">
        <v>6185</v>
      </c>
      <c r="P10" s="67">
        <v>33</v>
      </c>
      <c r="Q10" s="67">
        <v>112</v>
      </c>
      <c r="R10" s="67" t="s">
        <v>407</v>
      </c>
      <c r="S10" s="98" t="s">
        <v>408</v>
      </c>
    </row>
    <row r="11" s="6" customFormat="1" ht="93.75" spans="1:19">
      <c r="A11" s="67">
        <v>3</v>
      </c>
      <c r="B11" s="92" t="s">
        <v>60</v>
      </c>
      <c r="C11" s="92" t="s">
        <v>409</v>
      </c>
      <c r="D11" s="94" t="s">
        <v>410</v>
      </c>
      <c r="E11" s="94" t="s">
        <v>55</v>
      </c>
      <c r="F11" s="97" t="s">
        <v>411</v>
      </c>
      <c r="G11" s="98" t="s">
        <v>412</v>
      </c>
      <c r="H11" s="99" t="s">
        <v>413</v>
      </c>
      <c r="I11" s="73">
        <v>125</v>
      </c>
      <c r="J11" s="73">
        <v>125</v>
      </c>
      <c r="K11" s="73">
        <v>55</v>
      </c>
      <c r="L11" s="84">
        <v>70</v>
      </c>
      <c r="M11" s="84"/>
      <c r="N11" s="85">
        <v>398</v>
      </c>
      <c r="O11" s="85">
        <v>1098</v>
      </c>
      <c r="P11" s="85">
        <v>2</v>
      </c>
      <c r="Q11" s="85">
        <v>3</v>
      </c>
      <c r="R11" s="67" t="s">
        <v>414</v>
      </c>
      <c r="S11" s="84" t="s">
        <v>415</v>
      </c>
    </row>
    <row r="12" s="6" customFormat="1" ht="104" customHeight="1" spans="1:19">
      <c r="A12" s="67">
        <v>4</v>
      </c>
      <c r="B12" s="92" t="s">
        <v>73</v>
      </c>
      <c r="C12" s="92" t="s">
        <v>378</v>
      </c>
      <c r="D12" s="94" t="s">
        <v>416</v>
      </c>
      <c r="E12" s="94" t="s">
        <v>55</v>
      </c>
      <c r="F12" s="97" t="s">
        <v>32</v>
      </c>
      <c r="G12" s="98" t="s">
        <v>417</v>
      </c>
      <c r="H12" s="75" t="s">
        <v>418</v>
      </c>
      <c r="I12" s="73">
        <v>500</v>
      </c>
      <c r="J12" s="73">
        <v>100</v>
      </c>
      <c r="K12" s="73">
        <v>100</v>
      </c>
      <c r="L12" s="84"/>
      <c r="M12" s="73">
        <v>400</v>
      </c>
      <c r="N12" s="85">
        <v>1300</v>
      </c>
      <c r="O12" s="85">
        <v>3500</v>
      </c>
      <c r="P12" s="85">
        <v>45</v>
      </c>
      <c r="Q12" s="85">
        <v>164</v>
      </c>
      <c r="R12" s="67"/>
      <c r="S12" s="111" t="s">
        <v>419</v>
      </c>
    </row>
    <row r="13" s="6" customFormat="1" ht="115" customHeight="1" spans="1:19">
      <c r="A13" s="67">
        <v>5</v>
      </c>
      <c r="B13" s="92" t="s">
        <v>89</v>
      </c>
      <c r="C13" s="92" t="s">
        <v>90</v>
      </c>
      <c r="D13" s="98" t="s">
        <v>91</v>
      </c>
      <c r="E13" s="94" t="s">
        <v>55</v>
      </c>
      <c r="F13" s="97" t="s">
        <v>32</v>
      </c>
      <c r="G13" s="98" t="s">
        <v>289</v>
      </c>
      <c r="H13" s="100" t="s">
        <v>420</v>
      </c>
      <c r="I13" s="73">
        <v>150</v>
      </c>
      <c r="J13" s="73">
        <v>150</v>
      </c>
      <c r="K13" s="73">
        <v>70</v>
      </c>
      <c r="L13" s="84">
        <v>80</v>
      </c>
      <c r="M13" s="73"/>
      <c r="N13" s="85">
        <v>125</v>
      </c>
      <c r="O13" s="85">
        <v>406</v>
      </c>
      <c r="P13" s="85">
        <v>46</v>
      </c>
      <c r="Q13" s="85">
        <v>169</v>
      </c>
      <c r="R13" s="67" t="s">
        <v>421</v>
      </c>
      <c r="S13" s="84" t="s">
        <v>422</v>
      </c>
    </row>
    <row r="14" s="7" customFormat="1" ht="115" customHeight="1" spans="1:19">
      <c r="A14" s="67">
        <v>6</v>
      </c>
      <c r="B14" s="101"/>
      <c r="C14" s="101"/>
      <c r="D14" s="98" t="s">
        <v>91</v>
      </c>
      <c r="E14" s="94" t="s">
        <v>31</v>
      </c>
      <c r="F14" s="97" t="s">
        <v>423</v>
      </c>
      <c r="G14" s="98" t="s">
        <v>424</v>
      </c>
      <c r="H14" s="100" t="s">
        <v>425</v>
      </c>
      <c r="I14" s="73">
        <v>5</v>
      </c>
      <c r="J14" s="73">
        <v>5</v>
      </c>
      <c r="K14" s="73">
        <v>5</v>
      </c>
      <c r="L14" s="84"/>
      <c r="M14" s="73"/>
      <c r="N14" s="108">
        <v>83</v>
      </c>
      <c r="O14" s="108">
        <v>279</v>
      </c>
      <c r="P14" s="109">
        <v>33</v>
      </c>
      <c r="Q14" s="109">
        <v>120</v>
      </c>
      <c r="R14" s="67"/>
      <c r="S14" s="84"/>
    </row>
    <row r="15" s="7" customFormat="1" ht="54" customHeight="1" spans="1:19">
      <c r="A15" s="67">
        <v>7</v>
      </c>
      <c r="B15" s="92" t="s">
        <v>426</v>
      </c>
      <c r="C15" s="92" t="s">
        <v>427</v>
      </c>
      <c r="D15" s="94" t="s">
        <v>108</v>
      </c>
      <c r="E15" s="94" t="s">
        <v>55</v>
      </c>
      <c r="F15" s="98" t="s">
        <v>428</v>
      </c>
      <c r="G15" s="98" t="s">
        <v>118</v>
      </c>
      <c r="H15" s="99" t="s">
        <v>429</v>
      </c>
      <c r="I15" s="73">
        <v>70</v>
      </c>
      <c r="J15" s="73">
        <v>70</v>
      </c>
      <c r="K15" s="73">
        <v>70</v>
      </c>
      <c r="L15" s="84"/>
      <c r="M15" s="73"/>
      <c r="N15" s="67">
        <v>280</v>
      </c>
      <c r="O15" s="67">
        <v>300</v>
      </c>
      <c r="P15" s="67">
        <v>280</v>
      </c>
      <c r="Q15" s="67">
        <v>300</v>
      </c>
      <c r="R15" s="67" t="s">
        <v>421</v>
      </c>
      <c r="S15" s="67"/>
    </row>
    <row r="16" s="3" customFormat="1" ht="150" spans="1:19">
      <c r="A16" s="67">
        <v>8</v>
      </c>
      <c r="B16" s="94" t="s">
        <v>430</v>
      </c>
      <c r="C16" s="94" t="s">
        <v>107</v>
      </c>
      <c r="D16" s="94" t="s">
        <v>108</v>
      </c>
      <c r="E16" s="94" t="s">
        <v>55</v>
      </c>
      <c r="F16" s="98" t="s">
        <v>428</v>
      </c>
      <c r="G16" s="94" t="s">
        <v>115</v>
      </c>
      <c r="H16" s="102" t="s">
        <v>431</v>
      </c>
      <c r="I16" s="73">
        <v>350</v>
      </c>
      <c r="J16" s="73">
        <v>177.45</v>
      </c>
      <c r="K16" s="73">
        <v>47.45</v>
      </c>
      <c r="L16" s="84">
        <v>130</v>
      </c>
      <c r="M16" s="73">
        <v>172.55</v>
      </c>
      <c r="N16" s="85">
        <v>230</v>
      </c>
      <c r="O16" s="85">
        <v>230</v>
      </c>
      <c r="P16" s="85">
        <v>230</v>
      </c>
      <c r="Q16" s="85">
        <v>230</v>
      </c>
      <c r="R16" s="67" t="s">
        <v>421</v>
      </c>
      <c r="S16" s="111" t="s">
        <v>432</v>
      </c>
    </row>
    <row r="17" s="3" customFormat="1" ht="75" spans="1:19">
      <c r="A17" s="67">
        <v>9</v>
      </c>
      <c r="B17" s="94"/>
      <c r="C17" s="94"/>
      <c r="D17" s="94" t="s">
        <v>108</v>
      </c>
      <c r="E17" s="94" t="s">
        <v>55</v>
      </c>
      <c r="F17" s="98" t="s">
        <v>433</v>
      </c>
      <c r="G17" s="94" t="s">
        <v>312</v>
      </c>
      <c r="H17" s="102" t="s">
        <v>313</v>
      </c>
      <c r="I17" s="73">
        <v>20</v>
      </c>
      <c r="J17" s="73">
        <v>20</v>
      </c>
      <c r="K17" s="73">
        <v>20</v>
      </c>
      <c r="L17" s="84"/>
      <c r="M17" s="73"/>
      <c r="N17" s="85">
        <v>460</v>
      </c>
      <c r="O17" s="85">
        <v>460</v>
      </c>
      <c r="P17" s="85">
        <v>460</v>
      </c>
      <c r="Q17" s="85">
        <v>460</v>
      </c>
      <c r="R17" s="67" t="s">
        <v>421</v>
      </c>
      <c r="S17" s="84"/>
    </row>
    <row r="18" s="3" customFormat="1" ht="112.5" spans="1:19">
      <c r="A18" s="67">
        <v>10</v>
      </c>
      <c r="B18" s="94"/>
      <c r="C18" s="94"/>
      <c r="D18" s="94" t="s">
        <v>108</v>
      </c>
      <c r="E18" s="94" t="s">
        <v>434</v>
      </c>
      <c r="F18" s="98" t="s">
        <v>122</v>
      </c>
      <c r="G18" s="98" t="s">
        <v>123</v>
      </c>
      <c r="H18" s="100" t="s">
        <v>435</v>
      </c>
      <c r="I18" s="73">
        <v>34.94</v>
      </c>
      <c r="J18" s="73">
        <v>34.94</v>
      </c>
      <c r="K18" s="73">
        <v>16.5</v>
      </c>
      <c r="L18" s="84">
        <v>18.44</v>
      </c>
      <c r="M18" s="73"/>
      <c r="N18" s="67"/>
      <c r="O18" s="67"/>
      <c r="P18" s="67"/>
      <c r="Q18" s="67"/>
      <c r="R18" s="67" t="s">
        <v>421</v>
      </c>
      <c r="S18" s="111" t="s">
        <v>436</v>
      </c>
    </row>
    <row r="19" s="64" customFormat="1" ht="54" customHeight="1" spans="1:19">
      <c r="A19" s="67">
        <v>11</v>
      </c>
      <c r="B19" s="103"/>
      <c r="C19" s="103"/>
      <c r="D19" s="94" t="s">
        <v>108</v>
      </c>
      <c r="E19" s="94" t="s">
        <v>55</v>
      </c>
      <c r="F19" s="89" t="s">
        <v>423</v>
      </c>
      <c r="G19" s="104" t="s">
        <v>437</v>
      </c>
      <c r="H19" s="89" t="s">
        <v>438</v>
      </c>
      <c r="I19" s="67">
        <v>60</v>
      </c>
      <c r="J19" s="67">
        <v>30</v>
      </c>
      <c r="K19" s="67">
        <v>30</v>
      </c>
      <c r="L19" s="67"/>
      <c r="M19" s="67">
        <v>30</v>
      </c>
      <c r="N19" s="67"/>
      <c r="O19" s="67"/>
      <c r="P19" s="67"/>
      <c r="Q19" s="67"/>
      <c r="R19" s="78"/>
      <c r="S19" s="89" t="s">
        <v>439</v>
      </c>
    </row>
    <row r="20" s="64" customFormat="1" ht="82" customHeight="1" spans="1:19">
      <c r="A20" s="67">
        <v>12</v>
      </c>
      <c r="B20" s="105"/>
      <c r="C20" s="105"/>
      <c r="D20" s="94" t="s">
        <v>108</v>
      </c>
      <c r="E20" s="94" t="s">
        <v>55</v>
      </c>
      <c r="F20" s="89" t="s">
        <v>32</v>
      </c>
      <c r="G20" s="106" t="s">
        <v>440</v>
      </c>
      <c r="H20" s="95" t="s">
        <v>441</v>
      </c>
      <c r="I20" s="67">
        <v>53</v>
      </c>
      <c r="J20" s="67">
        <v>53</v>
      </c>
      <c r="K20" s="67">
        <v>8</v>
      </c>
      <c r="L20" s="67">
        <v>45</v>
      </c>
      <c r="M20" s="67"/>
      <c r="N20" s="55">
        <v>34</v>
      </c>
      <c r="O20" s="55">
        <v>105</v>
      </c>
      <c r="P20" s="55">
        <v>3</v>
      </c>
      <c r="Q20" s="55">
        <v>13</v>
      </c>
      <c r="R20" s="78"/>
      <c r="S20" s="89" t="s">
        <v>442</v>
      </c>
    </row>
  </sheetData>
  <mergeCells count="30">
    <mergeCell ref="A1:B1"/>
    <mergeCell ref="A2:S2"/>
    <mergeCell ref="A3:O3"/>
    <mergeCell ref="J4:M4"/>
    <mergeCell ref="N4:Q4"/>
    <mergeCell ref="J5:L5"/>
    <mergeCell ref="A8:C8"/>
    <mergeCell ref="A4:A7"/>
    <mergeCell ref="B4:B7"/>
    <mergeCell ref="B13:B14"/>
    <mergeCell ref="B16:B18"/>
    <mergeCell ref="C4:C7"/>
    <mergeCell ref="C13:C14"/>
    <mergeCell ref="C16:C18"/>
    <mergeCell ref="D4:D7"/>
    <mergeCell ref="E4:E7"/>
    <mergeCell ref="F4:F7"/>
    <mergeCell ref="G4:G7"/>
    <mergeCell ref="H4:H7"/>
    <mergeCell ref="I4:I7"/>
    <mergeCell ref="J6:J7"/>
    <mergeCell ref="K6:K7"/>
    <mergeCell ref="L6:L7"/>
    <mergeCell ref="M5:M7"/>
    <mergeCell ref="N5:N7"/>
    <mergeCell ref="O5:O7"/>
    <mergeCell ref="P5:P7"/>
    <mergeCell ref="Q5:Q7"/>
    <mergeCell ref="R4:R7"/>
    <mergeCell ref="S4:S7"/>
  </mergeCells>
  <dataValidations count="3">
    <dataValidation type="list" allowBlank="1" showInputMessage="1" showErrorMessage="1" sqref="F9">
      <formula1/>
    </dataValidation>
    <dataValidation type="list" allowBlank="1" showInputMessage="1" showErrorMessage="1" sqref="F10">
      <formula1>'[4]数据源（勿删）'!#REF!</formula1>
    </dataValidation>
    <dataValidation type="list" allowBlank="1" showInputMessage="1" showErrorMessage="1" sqref="F12:F14">
      <formula1>'[6]数据源（勿删）'!#REF!</formula1>
    </dataValidation>
  </dataValidations>
  <pageMargins left="0.472222222222222" right="0.156944444444444" top="0.393055555555556" bottom="0.275" header="0.275" footer="0.275"/>
  <pageSetup paperSize="9" scale="51" fitToHeight="0"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S21"/>
  <sheetViews>
    <sheetView zoomScale="80" zoomScaleNormal="80" workbookViewId="0">
      <pane xSplit="7" ySplit="7" topLeftCell="H20" activePane="bottomRight" state="frozen"/>
      <selection/>
      <selection pane="topRight"/>
      <selection pane="bottomLeft"/>
      <selection pane="bottomRight" activeCell="D20" sqref="D20:S20"/>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39.75" style="9" customWidth="1"/>
    <col min="9" max="9" width="8.625" style="10" customWidth="1"/>
    <col min="10" max="10" width="8.375" style="10" customWidth="1"/>
    <col min="11" max="11" width="18.75" style="10" customWidth="1"/>
    <col min="12" max="12" width="24.0583333333333" style="10" customWidth="1"/>
    <col min="13" max="13" width="16" style="10" customWidth="1"/>
    <col min="14" max="17" width="10" style="10" customWidth="1"/>
    <col min="18" max="18" width="9.125" style="3" customWidth="1"/>
    <col min="19" max="19" width="13.875" style="3" customWidth="1"/>
    <col min="20" max="20" width="14.5833333333333" style="3" customWidth="1"/>
    <col min="21" max="16369" width="74.8416666666667" style="3"/>
    <col min="16370" max="16384" width="9" style="3"/>
  </cols>
  <sheetData>
    <row r="1" s="3" customFormat="1" spans="1:17">
      <c r="A1" s="12" t="s">
        <v>443</v>
      </c>
      <c r="B1" s="12"/>
      <c r="C1" s="8"/>
      <c r="D1" s="8"/>
      <c r="E1" s="8"/>
      <c r="F1" s="4"/>
      <c r="G1" s="9"/>
      <c r="H1" s="9"/>
      <c r="I1" s="10"/>
      <c r="J1" s="10"/>
      <c r="K1" s="10"/>
      <c r="L1" s="10"/>
      <c r="M1" s="10"/>
      <c r="N1" s="10"/>
      <c r="O1" s="10"/>
      <c r="P1" s="10"/>
      <c r="Q1" s="10"/>
    </row>
    <row r="2" s="4" customFormat="1" ht="27.75" spans="1:19">
      <c r="A2" s="65" t="s">
        <v>444</v>
      </c>
      <c r="B2" s="65"/>
      <c r="C2" s="65"/>
      <c r="D2" s="65"/>
      <c r="E2" s="65"/>
      <c r="F2" s="65"/>
      <c r="G2" s="65"/>
      <c r="H2" s="65"/>
      <c r="I2" s="65"/>
      <c r="J2" s="65"/>
      <c r="K2" s="65"/>
      <c r="L2" s="65"/>
      <c r="M2" s="65"/>
      <c r="N2" s="65"/>
      <c r="O2" s="65"/>
      <c r="P2" s="65"/>
      <c r="Q2" s="65"/>
      <c r="R2" s="65"/>
      <c r="S2" s="65"/>
    </row>
    <row r="3" s="5" customFormat="1" spans="1:19">
      <c r="A3" s="16" t="s">
        <v>394</v>
      </c>
      <c r="B3" s="16"/>
      <c r="C3" s="16"/>
      <c r="D3" s="16"/>
      <c r="E3" s="16"/>
      <c r="F3" s="16"/>
      <c r="G3" s="16"/>
      <c r="H3" s="16"/>
      <c r="I3" s="16"/>
      <c r="J3" s="16"/>
      <c r="K3" s="16"/>
      <c r="L3" s="16"/>
      <c r="M3" s="16"/>
      <c r="N3" s="16"/>
      <c r="O3" s="16"/>
      <c r="P3" s="56"/>
      <c r="Q3" s="56"/>
      <c r="R3" s="57"/>
      <c r="S3" s="57"/>
    </row>
    <row r="4" s="5" customFormat="1" ht="15.75" spans="1:19">
      <c r="A4" s="20" t="s">
        <v>445</v>
      </c>
      <c r="B4" s="20" t="s">
        <v>446</v>
      </c>
      <c r="C4" s="20" t="s">
        <v>447</v>
      </c>
      <c r="D4" s="20" t="s">
        <v>448</v>
      </c>
      <c r="E4" s="20" t="s">
        <v>449</v>
      </c>
      <c r="F4" s="22" t="s">
        <v>450</v>
      </c>
      <c r="G4" s="22" t="s">
        <v>451</v>
      </c>
      <c r="H4" s="22" t="s">
        <v>452</v>
      </c>
      <c r="I4" s="48" t="s">
        <v>453</v>
      </c>
      <c r="J4" s="48" t="s">
        <v>454</v>
      </c>
      <c r="K4" s="48"/>
      <c r="L4" s="48"/>
      <c r="M4" s="48"/>
      <c r="N4" s="20" t="s">
        <v>372</v>
      </c>
      <c r="O4" s="20"/>
      <c r="P4" s="20"/>
      <c r="Q4" s="20"/>
      <c r="R4" s="50" t="s">
        <v>373</v>
      </c>
      <c r="S4" s="86" t="s">
        <v>455</v>
      </c>
    </row>
    <row r="5" s="5" customFormat="1" ht="15.75" spans="1:19">
      <c r="A5" s="20"/>
      <c r="B5" s="20"/>
      <c r="C5" s="20"/>
      <c r="D5" s="20"/>
      <c r="E5" s="20"/>
      <c r="F5" s="22"/>
      <c r="G5" s="22"/>
      <c r="H5" s="22"/>
      <c r="I5" s="48"/>
      <c r="J5" s="48" t="s">
        <v>395</v>
      </c>
      <c r="K5" s="48"/>
      <c r="L5" s="48"/>
      <c r="M5" s="20" t="s">
        <v>456</v>
      </c>
      <c r="N5" s="50" t="s">
        <v>375</v>
      </c>
      <c r="O5" s="50" t="s">
        <v>376</v>
      </c>
      <c r="P5" s="50" t="s">
        <v>457</v>
      </c>
      <c r="Q5" s="50" t="s">
        <v>458</v>
      </c>
      <c r="R5" s="21"/>
      <c r="S5" s="87"/>
    </row>
    <row r="6" s="5" customFormat="1" ht="15" spans="1:19">
      <c r="A6" s="20"/>
      <c r="B6" s="20"/>
      <c r="C6" s="20"/>
      <c r="D6" s="20"/>
      <c r="E6" s="20"/>
      <c r="F6" s="22"/>
      <c r="G6" s="22"/>
      <c r="H6" s="22"/>
      <c r="I6" s="48"/>
      <c r="J6" s="48" t="s">
        <v>459</v>
      </c>
      <c r="K6" s="48" t="s">
        <v>460</v>
      </c>
      <c r="L6" s="82" t="s">
        <v>461</v>
      </c>
      <c r="M6" s="20"/>
      <c r="N6" s="21"/>
      <c r="O6" s="21"/>
      <c r="P6" s="21"/>
      <c r="Q6" s="21"/>
      <c r="R6" s="21"/>
      <c r="S6" s="87"/>
    </row>
    <row r="7" s="5" customFormat="1" ht="15" spans="1:19">
      <c r="A7" s="20"/>
      <c r="B7" s="20"/>
      <c r="C7" s="20"/>
      <c r="D7" s="20"/>
      <c r="E7" s="20"/>
      <c r="F7" s="22"/>
      <c r="G7" s="22"/>
      <c r="H7" s="22"/>
      <c r="I7" s="48"/>
      <c r="J7" s="48"/>
      <c r="K7" s="48"/>
      <c r="L7" s="83"/>
      <c r="M7" s="20"/>
      <c r="N7" s="23"/>
      <c r="O7" s="23"/>
      <c r="P7" s="23"/>
      <c r="Q7" s="23"/>
      <c r="R7" s="23"/>
      <c r="S7" s="88"/>
    </row>
    <row r="8" s="5" customFormat="1" ht="27" customHeight="1" spans="1:19">
      <c r="A8" s="66" t="s">
        <v>27</v>
      </c>
      <c r="B8" s="47"/>
      <c r="C8" s="58"/>
      <c r="D8" s="20"/>
      <c r="E8" s="20"/>
      <c r="F8" s="22"/>
      <c r="G8" s="22"/>
      <c r="H8" s="22"/>
      <c r="I8" s="48">
        <f t="shared" ref="I8:Q8" si="0">SUM(I9:I21)</f>
        <v>1505.73</v>
      </c>
      <c r="J8" s="48">
        <f t="shared" si="0"/>
        <v>888.44</v>
      </c>
      <c r="K8" s="48">
        <f t="shared" si="0"/>
        <v>545</v>
      </c>
      <c r="L8" s="48">
        <f t="shared" si="0"/>
        <v>343.44</v>
      </c>
      <c r="M8" s="55">
        <f t="shared" si="0"/>
        <v>617.29</v>
      </c>
      <c r="N8" s="55">
        <f t="shared" si="0"/>
        <v>10780</v>
      </c>
      <c r="O8" s="55">
        <f t="shared" si="0"/>
        <v>32918</v>
      </c>
      <c r="P8" s="55">
        <f t="shared" si="0"/>
        <v>1099</v>
      </c>
      <c r="Q8" s="55">
        <f t="shared" si="0"/>
        <v>1451</v>
      </c>
      <c r="R8" s="61"/>
      <c r="S8" s="62"/>
    </row>
    <row r="9" s="6" customFormat="1" ht="115" customHeight="1" spans="1:19">
      <c r="A9" s="67">
        <v>1</v>
      </c>
      <c r="B9" s="68" t="s">
        <v>462</v>
      </c>
      <c r="C9" s="68" t="s">
        <v>463</v>
      </c>
      <c r="D9" s="69" t="s">
        <v>464</v>
      </c>
      <c r="E9" s="67" t="s">
        <v>465</v>
      </c>
      <c r="F9" s="70" t="s">
        <v>388</v>
      </c>
      <c r="G9" s="70" t="s">
        <v>466</v>
      </c>
      <c r="H9" s="70" t="s">
        <v>467</v>
      </c>
      <c r="I9" s="73">
        <v>10</v>
      </c>
      <c r="J9" s="73">
        <v>10</v>
      </c>
      <c r="K9" s="73">
        <v>10</v>
      </c>
      <c r="L9" s="84"/>
      <c r="M9" s="73">
        <v>0</v>
      </c>
      <c r="N9" s="85">
        <v>800</v>
      </c>
      <c r="O9" s="85">
        <v>2200</v>
      </c>
      <c r="P9" s="85"/>
      <c r="Q9" s="85"/>
      <c r="R9" s="67" t="s">
        <v>403</v>
      </c>
      <c r="S9" s="74"/>
    </row>
    <row r="10" s="6" customFormat="1" ht="131.25" spans="1:19">
      <c r="A10" s="67">
        <v>2</v>
      </c>
      <c r="B10" s="71"/>
      <c r="C10" s="71"/>
      <c r="D10" s="69" t="s">
        <v>468</v>
      </c>
      <c r="E10" s="67" t="s">
        <v>465</v>
      </c>
      <c r="F10" s="70" t="s">
        <v>388</v>
      </c>
      <c r="G10" s="70" t="s">
        <v>469</v>
      </c>
      <c r="H10" s="70" t="s">
        <v>470</v>
      </c>
      <c r="I10" s="73">
        <v>20.4</v>
      </c>
      <c r="J10" s="73">
        <v>20</v>
      </c>
      <c r="K10" s="73">
        <v>20</v>
      </c>
      <c r="L10" s="84"/>
      <c r="M10" s="73">
        <v>0.4</v>
      </c>
      <c r="N10" s="85">
        <v>3500</v>
      </c>
      <c r="O10" s="85">
        <v>8134</v>
      </c>
      <c r="P10" s="85"/>
      <c r="Q10" s="85"/>
      <c r="R10" s="67" t="s">
        <v>403</v>
      </c>
      <c r="S10" s="74"/>
    </row>
    <row r="11" s="6" customFormat="1" ht="115" customHeight="1" spans="1:19">
      <c r="A11" s="67">
        <v>3</v>
      </c>
      <c r="B11" s="71"/>
      <c r="C11" s="71"/>
      <c r="D11" s="69" t="s">
        <v>471</v>
      </c>
      <c r="E11" s="67" t="s">
        <v>465</v>
      </c>
      <c r="F11" s="70" t="s">
        <v>388</v>
      </c>
      <c r="G11" s="70" t="s">
        <v>472</v>
      </c>
      <c r="H11" s="70" t="s">
        <v>473</v>
      </c>
      <c r="I11" s="73">
        <v>30</v>
      </c>
      <c r="J11" s="73">
        <v>28.2</v>
      </c>
      <c r="K11" s="73">
        <v>28.2</v>
      </c>
      <c r="L11" s="84"/>
      <c r="M11" s="73">
        <v>1.8</v>
      </c>
      <c r="N11" s="85">
        <v>2020</v>
      </c>
      <c r="O11" s="85">
        <v>10000</v>
      </c>
      <c r="P11" s="85"/>
      <c r="Q11" s="85"/>
      <c r="R11" s="67" t="s">
        <v>403</v>
      </c>
      <c r="S11" s="74"/>
    </row>
    <row r="12" s="6" customFormat="1" ht="132" spans="1:19">
      <c r="A12" s="67">
        <v>4</v>
      </c>
      <c r="B12" s="68" t="s">
        <v>474</v>
      </c>
      <c r="C12" s="72" t="s">
        <v>475</v>
      </c>
      <c r="D12" s="67" t="s">
        <v>476</v>
      </c>
      <c r="E12" s="67" t="s">
        <v>477</v>
      </c>
      <c r="F12" s="73" t="s">
        <v>388</v>
      </c>
      <c r="G12" s="74" t="s">
        <v>478</v>
      </c>
      <c r="H12" s="75" t="s">
        <v>406</v>
      </c>
      <c r="I12" s="73">
        <v>72.54</v>
      </c>
      <c r="J12" s="73">
        <v>70</v>
      </c>
      <c r="K12" s="73">
        <v>70</v>
      </c>
      <c r="L12" s="84"/>
      <c r="M12" s="73">
        <v>2.54</v>
      </c>
      <c r="N12" s="67">
        <v>1543</v>
      </c>
      <c r="O12" s="67">
        <v>6185</v>
      </c>
      <c r="P12" s="67">
        <v>33</v>
      </c>
      <c r="Q12" s="67">
        <v>112</v>
      </c>
      <c r="R12" s="67" t="s">
        <v>407</v>
      </c>
      <c r="S12" s="74" t="s">
        <v>479</v>
      </c>
    </row>
    <row r="13" s="6" customFormat="1" ht="93.75" spans="1:19">
      <c r="A13" s="67">
        <v>5</v>
      </c>
      <c r="B13" s="68" t="s">
        <v>480</v>
      </c>
      <c r="C13" s="68" t="s">
        <v>481</v>
      </c>
      <c r="D13" s="67" t="s">
        <v>482</v>
      </c>
      <c r="E13" s="67" t="s">
        <v>477</v>
      </c>
      <c r="F13" s="73" t="s">
        <v>483</v>
      </c>
      <c r="G13" s="74" t="s">
        <v>484</v>
      </c>
      <c r="H13" s="75" t="s">
        <v>413</v>
      </c>
      <c r="I13" s="73">
        <v>125</v>
      </c>
      <c r="J13" s="73">
        <v>125</v>
      </c>
      <c r="K13" s="73">
        <v>55</v>
      </c>
      <c r="L13" s="84">
        <v>70</v>
      </c>
      <c r="M13" s="84"/>
      <c r="N13" s="85">
        <v>398</v>
      </c>
      <c r="O13" s="85">
        <v>1098</v>
      </c>
      <c r="P13" s="85">
        <v>2</v>
      </c>
      <c r="Q13" s="85">
        <v>3</v>
      </c>
      <c r="R13" s="67" t="s">
        <v>414</v>
      </c>
      <c r="S13" s="84" t="s">
        <v>415</v>
      </c>
    </row>
    <row r="14" s="6" customFormat="1" ht="104" customHeight="1" spans="1:19">
      <c r="A14" s="67">
        <v>6</v>
      </c>
      <c r="B14" s="68" t="s">
        <v>485</v>
      </c>
      <c r="C14" s="68" t="s">
        <v>486</v>
      </c>
      <c r="D14" s="67" t="s">
        <v>487</v>
      </c>
      <c r="E14" s="67" t="s">
        <v>477</v>
      </c>
      <c r="F14" s="73" t="s">
        <v>388</v>
      </c>
      <c r="G14" s="74" t="s">
        <v>488</v>
      </c>
      <c r="H14" s="75" t="s">
        <v>418</v>
      </c>
      <c r="I14" s="73">
        <v>500</v>
      </c>
      <c r="J14" s="73">
        <v>100</v>
      </c>
      <c r="K14" s="73">
        <v>100</v>
      </c>
      <c r="L14" s="84"/>
      <c r="M14" s="73">
        <v>400</v>
      </c>
      <c r="N14" s="85">
        <v>1300</v>
      </c>
      <c r="O14" s="85">
        <v>3500</v>
      </c>
      <c r="P14" s="85">
        <v>45</v>
      </c>
      <c r="Q14" s="85">
        <v>164</v>
      </c>
      <c r="R14" s="67"/>
      <c r="S14" s="84" t="s">
        <v>419</v>
      </c>
    </row>
    <row r="15" s="6" customFormat="1" ht="115" customHeight="1" spans="1:19">
      <c r="A15" s="67">
        <v>7</v>
      </c>
      <c r="B15" s="68" t="s">
        <v>385</v>
      </c>
      <c r="C15" s="68" t="s">
        <v>386</v>
      </c>
      <c r="D15" s="74" t="s">
        <v>489</v>
      </c>
      <c r="E15" s="67" t="s">
        <v>477</v>
      </c>
      <c r="F15" s="73" t="s">
        <v>388</v>
      </c>
      <c r="G15" s="74" t="s">
        <v>490</v>
      </c>
      <c r="H15" s="76" t="s">
        <v>420</v>
      </c>
      <c r="I15" s="73">
        <v>150</v>
      </c>
      <c r="J15" s="73">
        <v>150</v>
      </c>
      <c r="K15" s="73">
        <v>70</v>
      </c>
      <c r="L15" s="84">
        <v>80</v>
      </c>
      <c r="M15" s="73"/>
      <c r="N15" s="85">
        <v>125</v>
      </c>
      <c r="O15" s="85">
        <v>406</v>
      </c>
      <c r="P15" s="85">
        <v>46</v>
      </c>
      <c r="Q15" s="85">
        <v>169</v>
      </c>
      <c r="R15" s="67" t="s">
        <v>421</v>
      </c>
      <c r="S15" s="84" t="s">
        <v>422</v>
      </c>
    </row>
    <row r="16" s="7" customFormat="1" ht="54" customHeight="1" spans="1:19">
      <c r="A16" s="67">
        <v>8</v>
      </c>
      <c r="B16" s="68" t="s">
        <v>491</v>
      </c>
      <c r="C16" s="68" t="s">
        <v>492</v>
      </c>
      <c r="D16" s="67" t="s">
        <v>493</v>
      </c>
      <c r="E16" s="67" t="s">
        <v>477</v>
      </c>
      <c r="F16" s="74" t="s">
        <v>494</v>
      </c>
      <c r="G16" s="74" t="s">
        <v>495</v>
      </c>
      <c r="H16" s="75" t="s">
        <v>429</v>
      </c>
      <c r="I16" s="73">
        <v>70</v>
      </c>
      <c r="J16" s="73">
        <v>70</v>
      </c>
      <c r="K16" s="73">
        <v>70</v>
      </c>
      <c r="L16" s="84"/>
      <c r="M16" s="73"/>
      <c r="N16" s="67">
        <v>280</v>
      </c>
      <c r="O16" s="67">
        <v>300</v>
      </c>
      <c r="P16" s="67">
        <v>280</v>
      </c>
      <c r="Q16" s="67">
        <v>300</v>
      </c>
      <c r="R16" s="67" t="s">
        <v>421</v>
      </c>
      <c r="S16" s="67"/>
    </row>
    <row r="17" s="3" customFormat="1" ht="150" spans="1:19">
      <c r="A17" s="67">
        <v>9</v>
      </c>
      <c r="B17" s="68" t="s">
        <v>496</v>
      </c>
      <c r="C17" s="68" t="s">
        <v>497</v>
      </c>
      <c r="D17" s="67" t="s">
        <v>493</v>
      </c>
      <c r="E17" s="67" t="s">
        <v>477</v>
      </c>
      <c r="F17" s="74" t="s">
        <v>494</v>
      </c>
      <c r="G17" s="67" t="s">
        <v>498</v>
      </c>
      <c r="H17" s="77" t="s">
        <v>431</v>
      </c>
      <c r="I17" s="73">
        <v>350</v>
      </c>
      <c r="J17" s="73">
        <v>177.45</v>
      </c>
      <c r="K17" s="73">
        <v>47.45</v>
      </c>
      <c r="L17" s="84">
        <v>130</v>
      </c>
      <c r="M17" s="73">
        <v>172.55</v>
      </c>
      <c r="N17" s="85">
        <v>230</v>
      </c>
      <c r="O17" s="85">
        <v>230</v>
      </c>
      <c r="P17" s="85">
        <v>230</v>
      </c>
      <c r="Q17" s="85">
        <v>230</v>
      </c>
      <c r="R17" s="67" t="s">
        <v>421</v>
      </c>
      <c r="S17" s="84" t="s">
        <v>432</v>
      </c>
    </row>
    <row r="18" s="3" customFormat="1" ht="75" spans="1:19">
      <c r="A18" s="67">
        <v>10</v>
      </c>
      <c r="B18" s="71"/>
      <c r="C18" s="71"/>
      <c r="D18" s="67" t="s">
        <v>493</v>
      </c>
      <c r="E18" s="67" t="s">
        <v>477</v>
      </c>
      <c r="F18" s="74" t="s">
        <v>499</v>
      </c>
      <c r="G18" s="67" t="s">
        <v>500</v>
      </c>
      <c r="H18" s="77" t="s">
        <v>313</v>
      </c>
      <c r="I18" s="73">
        <v>20</v>
      </c>
      <c r="J18" s="73">
        <v>20</v>
      </c>
      <c r="K18" s="73">
        <v>20</v>
      </c>
      <c r="L18" s="84"/>
      <c r="M18" s="73"/>
      <c r="N18" s="85">
        <v>460</v>
      </c>
      <c r="O18" s="85">
        <v>460</v>
      </c>
      <c r="P18" s="85">
        <v>460</v>
      </c>
      <c r="Q18" s="85">
        <v>460</v>
      </c>
      <c r="R18" s="67" t="s">
        <v>421</v>
      </c>
      <c r="S18" s="84"/>
    </row>
    <row r="19" s="3" customFormat="1" ht="112.5" spans="1:19">
      <c r="A19" s="67">
        <v>11</v>
      </c>
      <c r="B19" s="71"/>
      <c r="C19" s="71"/>
      <c r="D19" s="67" t="s">
        <v>493</v>
      </c>
      <c r="E19" s="67" t="s">
        <v>501</v>
      </c>
      <c r="F19" s="74" t="s">
        <v>502</v>
      </c>
      <c r="G19" s="74" t="s">
        <v>503</v>
      </c>
      <c r="H19" s="76" t="s">
        <v>435</v>
      </c>
      <c r="I19" s="73">
        <v>34.79</v>
      </c>
      <c r="J19" s="73">
        <v>34.79</v>
      </c>
      <c r="K19" s="73">
        <v>16.35</v>
      </c>
      <c r="L19" s="84">
        <v>18.44</v>
      </c>
      <c r="M19" s="73"/>
      <c r="N19" s="67"/>
      <c r="O19" s="67"/>
      <c r="P19" s="67"/>
      <c r="Q19" s="67"/>
      <c r="R19" s="67" t="s">
        <v>421</v>
      </c>
      <c r="S19" s="84" t="s">
        <v>504</v>
      </c>
    </row>
    <row r="20" s="64" customFormat="1" ht="74" customHeight="1" spans="1:19">
      <c r="A20" s="67">
        <v>12</v>
      </c>
      <c r="B20" s="71"/>
      <c r="C20" s="71"/>
      <c r="D20" s="67" t="s">
        <v>493</v>
      </c>
      <c r="E20" s="67" t="s">
        <v>477</v>
      </c>
      <c r="F20" s="78" t="s">
        <v>483</v>
      </c>
      <c r="G20" s="79" t="s">
        <v>505</v>
      </c>
      <c r="H20" s="78" t="s">
        <v>506</v>
      </c>
      <c r="I20" s="67">
        <v>70</v>
      </c>
      <c r="J20" s="67">
        <v>30</v>
      </c>
      <c r="K20" s="67">
        <v>30</v>
      </c>
      <c r="L20" s="67"/>
      <c r="M20" s="67">
        <v>40</v>
      </c>
      <c r="N20" s="67">
        <v>90</v>
      </c>
      <c r="O20" s="67">
        <v>300</v>
      </c>
      <c r="P20" s="67"/>
      <c r="Q20" s="67"/>
      <c r="R20" s="67" t="s">
        <v>403</v>
      </c>
      <c r="S20" s="89" t="s">
        <v>439</v>
      </c>
    </row>
    <row r="21" s="64" customFormat="1" ht="82" customHeight="1" spans="1:19">
      <c r="A21" s="67">
        <v>13</v>
      </c>
      <c r="B21" s="80"/>
      <c r="C21" s="80"/>
      <c r="D21" s="67" t="s">
        <v>493</v>
      </c>
      <c r="E21" s="67" t="s">
        <v>477</v>
      </c>
      <c r="F21" s="78" t="s">
        <v>388</v>
      </c>
      <c r="G21" s="81" t="s">
        <v>507</v>
      </c>
      <c r="H21" s="70" t="s">
        <v>441</v>
      </c>
      <c r="I21" s="67">
        <v>53</v>
      </c>
      <c r="J21" s="67">
        <v>53</v>
      </c>
      <c r="K21" s="67">
        <v>8</v>
      </c>
      <c r="L21" s="67">
        <v>45</v>
      </c>
      <c r="M21" s="67"/>
      <c r="N21" s="55">
        <v>34</v>
      </c>
      <c r="O21" s="55">
        <v>105</v>
      </c>
      <c r="P21" s="55">
        <v>3</v>
      </c>
      <c r="Q21" s="55">
        <v>13</v>
      </c>
      <c r="R21" s="67" t="s">
        <v>403</v>
      </c>
      <c r="S21" s="78" t="s">
        <v>508</v>
      </c>
    </row>
  </sheetData>
  <mergeCells count="30">
    <mergeCell ref="A1:B1"/>
    <mergeCell ref="A2:S2"/>
    <mergeCell ref="A3:O3"/>
    <mergeCell ref="J4:M4"/>
    <mergeCell ref="N4:Q4"/>
    <mergeCell ref="J5:L5"/>
    <mergeCell ref="A8:C8"/>
    <mergeCell ref="A4:A7"/>
    <mergeCell ref="B4:B7"/>
    <mergeCell ref="B9:B11"/>
    <mergeCell ref="B17:B21"/>
    <mergeCell ref="C4:C7"/>
    <mergeCell ref="C9:C11"/>
    <mergeCell ref="C17:C21"/>
    <mergeCell ref="D4:D7"/>
    <mergeCell ref="E4:E7"/>
    <mergeCell ref="F4:F7"/>
    <mergeCell ref="G4:G7"/>
    <mergeCell ref="H4:H7"/>
    <mergeCell ref="I4:I7"/>
    <mergeCell ref="J6:J7"/>
    <mergeCell ref="K6:K7"/>
    <mergeCell ref="L6:L7"/>
    <mergeCell ref="M5:M7"/>
    <mergeCell ref="N5:N7"/>
    <mergeCell ref="O5:O7"/>
    <mergeCell ref="P5:P7"/>
    <mergeCell ref="Q5:Q7"/>
    <mergeCell ref="R4:R7"/>
    <mergeCell ref="S4:S7"/>
  </mergeCells>
  <dataValidations count="3">
    <dataValidation type="list" allowBlank="1" showInputMessage="1" showErrorMessage="1" sqref="F12">
      <formula1>'[4]数据源（勿删）'!#REF!</formula1>
    </dataValidation>
    <dataValidation type="list" allowBlank="1" showInputMessage="1" showErrorMessage="1" sqref="F9:F11">
      <formula1/>
    </dataValidation>
    <dataValidation type="list" allowBlank="1" showInputMessage="1" showErrorMessage="1" sqref="F14:F15">
      <formula1>'[6]数据源（勿删）'!#REF!</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1</vt:lpstr>
      <vt:lpstr>Sheet4</vt:lpstr>
      <vt:lpstr>Sheet5</vt:lpstr>
      <vt:lpstr>Sheet6</vt:lpstr>
      <vt:lpstr>Sheet3</vt:lpstr>
      <vt:lpstr>Sheet1</vt:lpstr>
      <vt:lpstr>结余资金项目</vt:lpstr>
      <vt:lpstr>2</vt:lpstr>
      <vt:lpstr>方案2</vt:lpstr>
      <vt:lpstr>第一批合计</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周翠英</cp:lastModifiedBy>
  <dcterms:created xsi:type="dcterms:W3CDTF">2022-08-31T00:42:00Z</dcterms:created>
  <dcterms:modified xsi:type="dcterms:W3CDTF">2025-07-25T01:24:34Z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CA1DC2556C9447EF80325C90D4669AB5_13</vt:lpwstr>
  </property>
  <property fmtid="{D5CDD505-2E9C-101B-9397-08002B2CF9AE}" pid="3" name="KSOProductBuildVer">
    <vt:lpwstr>2052-12.1.0.21915</vt:lpwstr>
  </property>
  <property fmtid="{D5CDD505-2E9C-101B-9397-08002B2CF9AE}" pid="4" name="KSOReadingLayout">
    <vt:bool>true</vt:bool>
  </property>
</Properties>
</file>