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1" activeTab="2"/>
  </bookViews>
  <sheets>
    <sheet name="数据源（勿删）" sheetId="5" state="hidden" r:id="rId1"/>
    <sheet name="汇总表" sheetId="14" r:id="rId2"/>
    <sheet name="送审稿" sheetId="12" r:id="rId3"/>
    <sheet name="部门建议新增" sheetId="15" state="hidden" r:id="rId4"/>
    <sheet name="项目类型汇总" sheetId="7" state="hidden" r:id="rId5"/>
    <sheet name="联农带农方式" sheetId="8" state="hidden" r:id="rId6"/>
    <sheet name="利益联结方式" sheetId="9" state="hidden" r:id="rId7"/>
    <sheet name="Sheet1" sheetId="16"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xlnm._FilterDatabase" localSheetId="2" hidden="1">送审稿!$A$6:$AE$79</definedName>
    <definedName name="_xlnm.Print_Titles" localSheetId="2">送审稿!$3:$5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<sst xmlns="http://schemas.openxmlformats.org/spreadsheetml/2006/main" count="1855" uniqueCount="566">
  <si>
    <t>产业发展—产业园（区）</t>
  </si>
  <si>
    <t>新建</t>
  </si>
  <si>
    <t>是</t>
  </si>
  <si>
    <t>产业发展—光伏电站建设</t>
  </si>
  <si>
    <t>改（扩）建</t>
  </si>
  <si>
    <t>否</t>
  </si>
  <si>
    <t>产业发展—加工业</t>
  </si>
  <si>
    <t>不涉及</t>
  </si>
  <si>
    <t>产业发展—科技服务</t>
  </si>
  <si>
    <t>产业发展—林草基地建设</t>
  </si>
  <si>
    <t>产业发展—农产品仓储保鲜冷链基础设施建设</t>
  </si>
  <si>
    <t>产业发展—农业社会化服务</t>
  </si>
  <si>
    <t>产业发展—品牌打造和展销平台</t>
  </si>
  <si>
    <t>产业发展—其他</t>
  </si>
  <si>
    <t>产业发展—人才培养</t>
  </si>
  <si>
    <t>产业发展—市场建设和农村物流</t>
  </si>
  <si>
    <t>产业发展—水产养殖业发展</t>
  </si>
  <si>
    <t>产业发展—特色产业保险保费补助</t>
  </si>
  <si>
    <t>产业发展—庭院生产生活服务</t>
  </si>
  <si>
    <t>产业发展—庭院特色休闲旅游</t>
  </si>
  <si>
    <t>产业发展—庭院特色养殖</t>
  </si>
  <si>
    <t>产业发展—庭院特色种植</t>
  </si>
  <si>
    <t>产业发展—小额贷款贴息</t>
  </si>
  <si>
    <t>产业发展—小额信贷风险补偿金</t>
  </si>
  <si>
    <t>产业发展—小型农田水利设施建设</t>
  </si>
  <si>
    <t>产业发展—新型经营主体贷款贴息</t>
  </si>
  <si>
    <t>产业发展—新型农村集体经济发展项目</t>
  </si>
  <si>
    <t>产业发展—休闲农业与乡村旅游</t>
  </si>
  <si>
    <t>产业发展—养殖业基地</t>
  </si>
  <si>
    <t>产业发展—智慧农业</t>
  </si>
  <si>
    <t>产业发展—种植业基地</t>
  </si>
  <si>
    <t>巩固三保障成果—参加城乡居民基本医疗保险</t>
  </si>
  <si>
    <t>巩固三保障成果—参与“学前学会普通话”行动</t>
  </si>
  <si>
    <t>巩固三保障成果—防贫保险（基金）</t>
  </si>
  <si>
    <t>巩固三保障成果—接受大病、慢性病(地方病)救治</t>
  </si>
  <si>
    <t>巩固三保障成果—接受临时救助</t>
  </si>
  <si>
    <t>巩固三保障成果—接受医疗救助</t>
  </si>
  <si>
    <t>巩固三保障成果—农村危房改造等农房改造</t>
  </si>
  <si>
    <t>巩固三保障成果—其他教育类项目</t>
  </si>
  <si>
    <t>巩固三保障成果—享受“雨露计划”职业教育补助</t>
  </si>
  <si>
    <t>巩固三保障成果—享受农村居民最低生活保障</t>
  </si>
  <si>
    <t>就业项目—帮扶车间（特色手工基地）建设</t>
  </si>
  <si>
    <t>就业项目—创业奖补</t>
  </si>
  <si>
    <t>就业项目—创业培训</t>
  </si>
  <si>
    <t>就业项目—公益性岗位</t>
  </si>
  <si>
    <t>就业项目—技能培训</t>
  </si>
  <si>
    <t>就业项目—交通费补助</t>
  </si>
  <si>
    <t>就业项目—生产奖补、劳务补助等</t>
  </si>
  <si>
    <t>就业项目—乡村工匠传习所</t>
  </si>
  <si>
    <t>就业项目—乡村工匠培育培训</t>
  </si>
  <si>
    <t>就业项目—以工代训</t>
  </si>
  <si>
    <t>其他—困难群众饮用低氟茶</t>
  </si>
  <si>
    <t>其他—其他</t>
  </si>
  <si>
    <t>其他—少数民族特色村寨建设项目</t>
  </si>
  <si>
    <t>乡村建设行动—产业路、资源路、旅游路建设</t>
  </si>
  <si>
    <t>乡村建设行动—村容村貌提升</t>
  </si>
  <si>
    <t>乡村建设行动—村卫生室标准化建设</t>
  </si>
  <si>
    <t>乡村建设行动—村庄规划编制(含修编)</t>
  </si>
  <si>
    <t>乡村建设行动—公共照明设施</t>
  </si>
  <si>
    <t>乡村建设行动—开展县乡村公共服务一体化示范创建</t>
  </si>
  <si>
    <t>乡村建设行动—农村道路建设（通村路、通户路、小型桥梁等）</t>
  </si>
  <si>
    <t>乡村建设行动—农村电网建设（通生产、生活用电、提高综合电压和供电可靠性）</t>
  </si>
  <si>
    <t>乡村建设行动—农村供水保障设施建设</t>
  </si>
  <si>
    <t>乡村建设行动—农村垃圾治理</t>
  </si>
  <si>
    <t>乡村建设行动—农村清洁能源设施建设（燃气、户用光伏、风电、水电、农村生物质能源、北方地区清洁取暖等）</t>
  </si>
  <si>
    <t>乡村建设行动—农村卫生厕所改造（户用、公共厕所）</t>
  </si>
  <si>
    <t>乡村建设行动—农村污水治理</t>
  </si>
  <si>
    <t>乡村建设行动—农村养老设施建设（养老院、幸福院、日间照料中心等）</t>
  </si>
  <si>
    <t>乡村建设行动—农业农村基础设施中长期贷款贴息</t>
  </si>
  <si>
    <t>乡村建设行动—其他</t>
  </si>
  <si>
    <t>乡村建设行动—其他（便民综合服务设施、文化活动广场、体育设施、村级客运站、农村公益性殡葬设施建设等）</t>
  </si>
  <si>
    <t>乡村建设行动—数字乡村建设（信息通信基础设施建设、数字化、智能化建设等）</t>
  </si>
  <si>
    <t>乡村建设行动—学校建设或改造（含幼儿园）</t>
  </si>
  <si>
    <t>乡村治理和精神文明建设—开展乡村治理示范创建</t>
  </si>
  <si>
    <t>乡村治理和精神文明建设—农村文化体育项目</t>
  </si>
  <si>
    <t>乡村治理和精神文明建设—培养“四有”新时代农民</t>
  </si>
  <si>
    <t>乡村治理和精神文明建设—推进“积分制”“清单式”等管理方式</t>
  </si>
  <si>
    <t>乡村治理和精神文明建设—移风易俗</t>
  </si>
  <si>
    <t>项目管理费—项目管理费</t>
  </si>
  <si>
    <t>易地搬迁后扶—“一站式”社区综合服务设施建设</t>
  </si>
  <si>
    <t>易地搬迁后扶—公共服务岗位</t>
  </si>
  <si>
    <t>易地搬迁后扶—易地扶贫搬迁贷款债券贴息补助</t>
  </si>
  <si>
    <t>玉溪市2026年度巩固拓展脱贫攻坚成果和乡村振兴项目库入库情况汇总表</t>
  </si>
  <si>
    <t>序号</t>
  </si>
  <si>
    <t>县（市、区）</t>
  </si>
  <si>
    <t>项目概算投资（万元）</t>
  </si>
  <si>
    <t>年度资金计划（万元）</t>
  </si>
  <si>
    <t>计划使用衔接资金</t>
  </si>
  <si>
    <t>备注</t>
  </si>
  <si>
    <t>小  计</t>
  </si>
  <si>
    <t>衔接资金</t>
  </si>
  <si>
    <t>其他资金</t>
  </si>
  <si>
    <t>产业发展</t>
  </si>
  <si>
    <t>乡村建设行动</t>
  </si>
  <si>
    <t>就业项目</t>
  </si>
  <si>
    <t>巩固三保障成果</t>
  </si>
  <si>
    <t>易地搬迁后扶</t>
  </si>
  <si>
    <t>乡村治理和精神文明建设</t>
  </si>
  <si>
    <t>其他</t>
  </si>
  <si>
    <t>资金量</t>
  </si>
  <si>
    <t>占比（%）</t>
  </si>
  <si>
    <t>合计</t>
  </si>
  <si>
    <t>市本级</t>
  </si>
  <si>
    <t>红塔区</t>
  </si>
  <si>
    <t>江川区</t>
  </si>
  <si>
    <t>澄江市</t>
  </si>
  <si>
    <t>通海县</t>
  </si>
  <si>
    <t>华宁县</t>
  </si>
  <si>
    <t>易门县</t>
  </si>
  <si>
    <t>峨山县</t>
  </si>
  <si>
    <t>新平县</t>
  </si>
  <si>
    <t>元江县</t>
  </si>
  <si>
    <r>
      <t>玉溪市江川区</t>
    </r>
    <r>
      <rPr>
        <sz val="24"/>
        <rFont val="Times New Roman"/>
        <charset val="134"/>
      </rPr>
      <t>2026</t>
    </r>
    <r>
      <rPr>
        <sz val="24"/>
        <rFont val="方正小标宋_GBK"/>
        <charset val="134"/>
      </rPr>
      <t>年度巩固拓展脱贫攻坚成果和乡村振兴项目库表</t>
    </r>
  </si>
  <si>
    <t>项目实施地点</t>
  </si>
  <si>
    <t>项目类型</t>
  </si>
  <si>
    <t>项目名称</t>
  </si>
  <si>
    <t>规划年度</t>
  </si>
  <si>
    <t>建设性质</t>
  </si>
  <si>
    <t>项目概要及建设主要内容</t>
  </si>
  <si>
    <t>绩效目标预测</t>
  </si>
  <si>
    <t>是否到户项目</t>
  </si>
  <si>
    <t>联农带农机制</t>
  </si>
  <si>
    <t>是否符合规划、土地、环保要求</t>
  </si>
  <si>
    <t>是否易地搬迁后扶项目</t>
  </si>
  <si>
    <t>是否劳动密集型产业</t>
  </si>
  <si>
    <t>是否壮大集体经济项目</t>
  </si>
  <si>
    <t>项目负责人</t>
  </si>
  <si>
    <t>联系电话</t>
  </si>
  <si>
    <t>县级行业主管部门</t>
  </si>
  <si>
    <t>是否纳入年度实施计划</t>
  </si>
  <si>
    <t>市级行业主管部门</t>
  </si>
  <si>
    <t>管护单位</t>
  </si>
  <si>
    <r>
      <rPr>
        <b/>
        <sz val="14"/>
        <rFont val="方正仿宋_GBK"/>
        <charset val="134"/>
      </rPr>
      <t>小</t>
    </r>
    <r>
      <rPr>
        <b/>
        <sz val="14"/>
        <rFont val="Times New Roman"/>
        <charset val="134"/>
      </rPr>
      <t xml:space="preserve">  </t>
    </r>
    <r>
      <rPr>
        <b/>
        <sz val="14"/>
        <rFont val="方正仿宋_GBK"/>
        <charset val="134"/>
      </rPr>
      <t>计</t>
    </r>
  </si>
  <si>
    <t>项目受益人数</t>
  </si>
  <si>
    <t>其中：脱贫人口及监测对象</t>
  </si>
  <si>
    <t>总体目标</t>
  </si>
  <si>
    <t>乡</t>
  </si>
  <si>
    <t>村</t>
  </si>
  <si>
    <t>户</t>
  </si>
  <si>
    <t>人</t>
  </si>
  <si>
    <t>—</t>
  </si>
  <si>
    <t>星云街道</t>
  </si>
  <si>
    <t>河咀社区</t>
  </si>
  <si>
    <r>
      <rPr>
        <sz val="14"/>
        <rFont val="方正仿宋_GBK"/>
        <charset val="134"/>
      </rPr>
      <t>产业发展</t>
    </r>
    <r>
      <rPr>
        <sz val="14"/>
        <rFont val="Times New Roman"/>
        <charset val="134"/>
      </rPr>
      <t>—</t>
    </r>
    <r>
      <rPr>
        <sz val="14"/>
        <rFont val="方正仿宋_GBK"/>
        <charset val="134"/>
      </rPr>
      <t>休闲农业与乡村旅游</t>
    </r>
  </si>
  <si>
    <r>
      <rPr>
        <sz val="14"/>
        <rFont val="Times New Roman"/>
        <charset val="134"/>
      </rPr>
      <t>“</t>
    </r>
    <r>
      <rPr>
        <sz val="14"/>
        <rFont val="方正仿宋_GBK"/>
        <charset val="134"/>
      </rPr>
      <t>星云逸境</t>
    </r>
    <r>
      <rPr>
        <sz val="14"/>
        <rFont val="Times New Roman"/>
        <charset val="134"/>
      </rPr>
      <t>”</t>
    </r>
    <r>
      <rPr>
        <sz val="14"/>
        <rFont val="方正仿宋_GBK"/>
        <charset val="134"/>
      </rPr>
      <t>河咀乡村振兴项目</t>
    </r>
  </si>
  <si>
    <r>
      <rPr>
        <sz val="14"/>
        <rFont val="Times New Roman"/>
        <charset val="134"/>
      </rPr>
      <t>2026</t>
    </r>
    <r>
      <rPr>
        <sz val="14"/>
        <rFont val="方正仿宋_GBK"/>
        <charset val="134"/>
      </rPr>
      <t>年</t>
    </r>
  </si>
  <si>
    <t>改扩建</t>
  </si>
  <si>
    <r>
      <rPr>
        <sz val="14"/>
        <rFont val="方正仿宋_GBK"/>
        <charset val="134"/>
      </rPr>
      <t>项目主要建设内容为四方面。一是基础工程。硬化连接星云稻场与望海码头通行便道</t>
    </r>
    <r>
      <rPr>
        <sz val="14"/>
        <rFont val="Times New Roman"/>
        <charset val="134"/>
      </rPr>
      <t>320</t>
    </r>
    <r>
      <rPr>
        <sz val="14"/>
        <rFont val="方正仿宋_GBK"/>
        <charset val="134"/>
      </rPr>
      <t>米；打造村庄北侧庭院景观户</t>
    </r>
    <r>
      <rPr>
        <sz val="14"/>
        <rFont val="Times New Roman"/>
        <charset val="134"/>
      </rPr>
      <t>5</t>
    </r>
    <r>
      <rPr>
        <sz val="14"/>
        <rFont val="方正仿宋_GBK"/>
        <charset val="134"/>
      </rPr>
      <t>户；提升由粉黛草至陆家嘴荷藕基地沿路路面及外围环境。二是强标工程。在望海码头打造以</t>
    </r>
    <r>
      <rPr>
        <sz val="14"/>
        <rFont val="Times New Roman"/>
        <charset val="134"/>
      </rPr>
      <t xml:space="preserve"> </t>
    </r>
    <r>
      <rPr>
        <sz val="14"/>
        <rFont val="方正仿宋_GBK"/>
        <charset val="134"/>
      </rPr>
      <t>渔、湖为主题的标志性打卡点；在粉黛草西南角建盖鱼耕文化传习馆，打造渔网渔具展示、捕鱼沉浸式体验、文创产品展示等为一体的传习馆。三是提升工程。将湖滨路延长线末端</t>
    </r>
    <r>
      <rPr>
        <sz val="14"/>
        <rFont val="Times New Roman"/>
        <charset val="134"/>
      </rPr>
      <t>180</t>
    </r>
    <r>
      <rPr>
        <sz val="14"/>
        <rFont val="方正仿宋_GBK"/>
        <charset val="134"/>
      </rPr>
      <t>米进行鱼文化特色生态街区打造，西侧民房进行外立面改造，房顶统一外观造型，加入照明设施，东侧设计有特色的可移动铺面</t>
    </r>
    <r>
      <rPr>
        <sz val="14"/>
        <rFont val="Times New Roman"/>
        <charset val="134"/>
      </rPr>
      <t>20</t>
    </r>
    <r>
      <rPr>
        <sz val="14"/>
        <rFont val="方正仿宋_GBK"/>
        <charset val="134"/>
      </rPr>
      <t>间，路面进行装饰改造，街区入口结合渔耕文化打造入口景观等。四是旅居工程。利用陆家嘴近湖边</t>
    </r>
    <r>
      <rPr>
        <sz val="14"/>
        <rFont val="Times New Roman"/>
        <charset val="134"/>
      </rPr>
      <t>2</t>
    </r>
    <r>
      <rPr>
        <sz val="14"/>
        <rFont val="方正仿宋_GBK"/>
        <charset val="134"/>
      </rPr>
      <t>亩空地，建设</t>
    </r>
    <r>
      <rPr>
        <sz val="14"/>
        <rFont val="Times New Roman"/>
        <charset val="134"/>
      </rPr>
      <t>“</t>
    </r>
    <r>
      <rPr>
        <sz val="14"/>
        <rFont val="方正仿宋_GBK"/>
        <charset val="134"/>
      </rPr>
      <t>荷畔渔庐</t>
    </r>
    <r>
      <rPr>
        <sz val="14"/>
        <rFont val="Times New Roman"/>
        <charset val="134"/>
      </rPr>
      <t>”</t>
    </r>
    <r>
      <rPr>
        <sz val="14"/>
        <rFont val="方正仿宋_GBK"/>
        <charset val="134"/>
      </rPr>
      <t>民宿一栋，层数</t>
    </r>
    <r>
      <rPr>
        <sz val="14"/>
        <rFont val="Times New Roman"/>
        <charset val="134"/>
      </rPr>
      <t>2</t>
    </r>
    <r>
      <rPr>
        <sz val="14"/>
        <rFont val="方正仿宋_GBK"/>
        <charset val="134"/>
      </rPr>
      <t>层半，房间数</t>
    </r>
    <r>
      <rPr>
        <sz val="14"/>
        <rFont val="Times New Roman"/>
        <charset val="134"/>
      </rPr>
      <t>10</t>
    </r>
    <r>
      <rPr>
        <sz val="14"/>
        <rFont val="方正仿宋_GBK"/>
        <charset val="134"/>
      </rPr>
      <t>间，打造依湖而筑，随湖而居的旅居民宿。</t>
    </r>
  </si>
  <si>
    <t>围绕鱼文化特色旅游村为目标，将河咀的区位优势转化为资源优势，通过村庄环境的改善，商业功能的提升，建成集观光、餐饮、文化体验、休闲游玩、拍照打卡、湖光旅居等为一体的特色村，带动群众发展农民乐、庭院美食、民宿、卡丁车等观光产品，增加群众收入，促进就业，助力星云湖影响力和吸引力的持续提升，力争打造一个沿湖特色村落。</t>
  </si>
  <si>
    <r>
      <rPr>
        <sz val="14"/>
        <rFont val="方正仿宋_GBK"/>
        <charset val="134"/>
      </rPr>
      <t>吸纳农村劳动力稳定就业增收</t>
    </r>
    <r>
      <rPr>
        <sz val="14"/>
        <rFont val="Times New Roman"/>
        <charset val="134"/>
      </rPr>
      <t>—</t>
    </r>
    <r>
      <rPr>
        <sz val="14"/>
        <rFont val="方正仿宋_GBK"/>
        <charset val="134"/>
      </rPr>
      <t>吸纳就业、带动农户发展生产增产增收</t>
    </r>
    <r>
      <rPr>
        <sz val="14"/>
        <rFont val="Times New Roman"/>
        <charset val="134"/>
      </rPr>
      <t>—</t>
    </r>
    <r>
      <rPr>
        <sz val="14"/>
        <rFont val="方正仿宋_GBK"/>
        <charset val="134"/>
      </rPr>
      <t>产品代销</t>
    </r>
  </si>
  <si>
    <t>王乔信</t>
  </si>
  <si>
    <t>江川区农业农村局</t>
  </si>
  <si>
    <t>市农业农村局</t>
  </si>
  <si>
    <t>上头营社区</t>
  </si>
  <si>
    <r>
      <rPr>
        <sz val="14"/>
        <rFont val="方正仿宋_GBK"/>
        <charset val="134"/>
      </rPr>
      <t>乡村建设行动</t>
    </r>
    <r>
      <rPr>
        <sz val="14"/>
        <rFont val="Times New Roman"/>
        <charset val="134"/>
      </rPr>
      <t>—</t>
    </r>
    <r>
      <rPr>
        <sz val="14"/>
        <rFont val="方正仿宋_GBK"/>
        <charset val="134"/>
      </rPr>
      <t>农村道路建设（通村路、通户路、小型桥梁等）</t>
    </r>
  </si>
  <si>
    <t>上头营第一居民小组村庄截污及村内道路硬化</t>
  </si>
  <si>
    <r>
      <rPr>
        <sz val="14"/>
        <rFont val="Times New Roman"/>
        <charset val="134"/>
      </rPr>
      <t>1</t>
    </r>
    <r>
      <rPr>
        <sz val="14"/>
        <rFont val="方正仿宋_GBK"/>
        <charset val="134"/>
      </rPr>
      <t>）道路硬化</t>
    </r>
    <r>
      <rPr>
        <sz val="14"/>
        <rFont val="Times New Roman"/>
        <charset val="134"/>
      </rPr>
      <t>5044</t>
    </r>
    <r>
      <rPr>
        <sz val="14"/>
        <rFont val="方正仿宋_GBK"/>
        <charset val="134"/>
      </rPr>
      <t>平方米：道路清理整平，土夹石回填，</t>
    </r>
    <r>
      <rPr>
        <sz val="14"/>
        <rFont val="Times New Roman"/>
        <charset val="134"/>
      </rPr>
      <t>200mm</t>
    </r>
    <r>
      <rPr>
        <sz val="14"/>
        <rFont val="方正仿宋_GBK"/>
        <charset val="134"/>
      </rPr>
      <t>厚</t>
    </r>
    <r>
      <rPr>
        <sz val="14"/>
        <rFont val="Times New Roman"/>
        <charset val="134"/>
      </rPr>
      <t>C25</t>
    </r>
    <r>
      <rPr>
        <sz val="14"/>
        <rFont val="方正仿宋_GBK"/>
        <charset val="134"/>
      </rPr>
      <t>现浇混凝土浇筑；（</t>
    </r>
    <r>
      <rPr>
        <sz val="14"/>
        <rFont val="Times New Roman"/>
        <charset val="134"/>
      </rPr>
      <t>2</t>
    </r>
    <r>
      <rPr>
        <sz val="14"/>
        <rFont val="方正仿宋_GBK"/>
        <charset val="134"/>
      </rPr>
      <t>）排污管</t>
    </r>
    <r>
      <rPr>
        <sz val="14"/>
        <rFont val="Times New Roman"/>
        <charset val="134"/>
      </rPr>
      <t>1019</t>
    </r>
    <r>
      <rPr>
        <sz val="14"/>
        <rFont val="方正仿宋_GBK"/>
        <charset val="134"/>
      </rPr>
      <t>米：</t>
    </r>
    <r>
      <rPr>
        <sz val="14"/>
        <rFont val="Times New Roman"/>
        <charset val="134"/>
      </rPr>
      <t>PVC400-600</t>
    </r>
    <r>
      <rPr>
        <sz val="14"/>
        <rFont val="方正仿宋_GBK"/>
        <charset val="134"/>
      </rPr>
      <t>波纹管埋设；（</t>
    </r>
    <r>
      <rPr>
        <sz val="14"/>
        <rFont val="Times New Roman"/>
        <charset val="134"/>
      </rPr>
      <t>3</t>
    </r>
    <r>
      <rPr>
        <sz val="14"/>
        <rFont val="方正仿宋_GBK"/>
        <charset val="134"/>
      </rPr>
      <t>）配套污水检查井安装</t>
    </r>
    <r>
      <rPr>
        <sz val="14"/>
        <rFont val="Times New Roman"/>
        <charset val="134"/>
      </rPr>
      <t>52</t>
    </r>
    <r>
      <rPr>
        <sz val="14"/>
        <rFont val="方正仿宋_GBK"/>
        <charset val="134"/>
      </rPr>
      <t>座。</t>
    </r>
  </si>
  <si>
    <t>通过改善基础设施，提升村庄人居环境质量、促进乡村可持续发展，解决村组道路泥泞、坑洼等问题，确保村民日常出行（步行、非机动车、农用车辆等）安全、顺畅。减少道路扬尘、积水，提升村组整体环境卫生水平，为村民创造更舒适的生活环境。</t>
  </si>
  <si>
    <t>不需要</t>
  </si>
  <si>
    <t>叶树生</t>
  </si>
  <si>
    <t>三街社区</t>
  </si>
  <si>
    <r>
      <rPr>
        <sz val="14"/>
        <rFont val="方正仿宋_GBK"/>
        <charset val="134"/>
      </rPr>
      <t>产业发展</t>
    </r>
    <r>
      <rPr>
        <sz val="14"/>
        <rFont val="Times New Roman"/>
        <charset val="134"/>
      </rPr>
      <t>—</t>
    </r>
    <r>
      <rPr>
        <sz val="14"/>
        <rFont val="方正仿宋_GBK"/>
        <charset val="134"/>
      </rPr>
      <t>种植业基地</t>
    </r>
  </si>
  <si>
    <t>江川区三街社区现代高标准设施农业示范地提质增效建设项目</t>
  </si>
  <si>
    <r>
      <rPr>
        <sz val="14"/>
        <rFont val="方正仿宋_GBK"/>
        <charset val="134"/>
      </rPr>
      <t>占地面积约</t>
    </r>
    <r>
      <rPr>
        <sz val="14"/>
        <rFont val="Times New Roman"/>
        <charset val="134"/>
      </rPr>
      <t>275</t>
    </r>
    <r>
      <rPr>
        <sz val="14"/>
        <rFont val="方正仿宋_GBK"/>
        <charset val="134"/>
      </rPr>
      <t>亩，建设内容：</t>
    </r>
    <r>
      <rPr>
        <sz val="14"/>
        <rFont val="Times New Roman"/>
        <charset val="134"/>
      </rPr>
      <t>1.</t>
    </r>
    <r>
      <rPr>
        <sz val="14"/>
        <rFont val="方正仿宋_GBK"/>
        <charset val="134"/>
      </rPr>
      <t>农业种植大棚：该大棚为三连体钢架温室大棚，主立柱基础为现浇混凝土浇筑，每两跨棚中间设置一条水槽，水槽采用单边排水，，建筑面积</t>
    </r>
    <r>
      <rPr>
        <sz val="14"/>
        <rFont val="Times New Roman"/>
        <charset val="134"/>
      </rPr>
      <t xml:space="preserve"> 178000.89 </t>
    </r>
    <r>
      <rPr>
        <sz val="14"/>
        <rFont val="方正仿宋_GBK"/>
        <charset val="134"/>
      </rPr>
      <t>平方米；</t>
    </r>
    <r>
      <rPr>
        <sz val="14"/>
        <rFont val="Times New Roman"/>
        <charset val="134"/>
      </rPr>
      <t>2.</t>
    </r>
    <r>
      <rPr>
        <sz val="14"/>
        <rFont val="方正仿宋_GBK"/>
        <charset val="134"/>
      </rPr>
      <t>渠道建设：</t>
    </r>
    <r>
      <rPr>
        <sz val="14"/>
        <rFont val="Times New Roman"/>
        <charset val="134"/>
      </rPr>
      <t xml:space="preserve">100mm </t>
    </r>
    <r>
      <rPr>
        <sz val="14"/>
        <rFont val="方正仿宋_GBK"/>
        <charset val="134"/>
      </rPr>
      <t>厚</t>
    </r>
    <r>
      <rPr>
        <sz val="14"/>
        <rFont val="Times New Roman"/>
        <charset val="134"/>
      </rPr>
      <t xml:space="preserve"> C15 </t>
    </r>
    <r>
      <rPr>
        <sz val="14"/>
        <rFont val="方正仿宋_GBK"/>
        <charset val="134"/>
      </rPr>
      <t>现浇混凝土浇筑垫层，</t>
    </r>
    <r>
      <rPr>
        <sz val="14"/>
        <rFont val="Times New Roman"/>
        <charset val="134"/>
      </rPr>
      <t xml:space="preserve">100mm </t>
    </r>
    <r>
      <rPr>
        <sz val="14"/>
        <rFont val="方正仿宋_GBK"/>
        <charset val="134"/>
      </rPr>
      <t>厚</t>
    </r>
    <r>
      <rPr>
        <sz val="14"/>
        <rFont val="Times New Roman"/>
        <charset val="134"/>
      </rPr>
      <t xml:space="preserve"> C25 </t>
    </r>
    <r>
      <rPr>
        <sz val="14"/>
        <rFont val="方正仿宋_GBK"/>
        <charset val="134"/>
      </rPr>
      <t>现浇混凝土浇筑沟底，</t>
    </r>
    <r>
      <rPr>
        <sz val="14"/>
        <rFont val="Times New Roman"/>
        <charset val="134"/>
      </rPr>
      <t xml:space="preserve">200mm </t>
    </r>
    <r>
      <rPr>
        <sz val="14"/>
        <rFont val="方正仿宋_GBK"/>
        <charset val="134"/>
      </rPr>
      <t>厚</t>
    </r>
    <r>
      <rPr>
        <sz val="14"/>
        <rFont val="Times New Roman"/>
        <charset val="134"/>
      </rPr>
      <t xml:space="preserve"> C25 </t>
    </r>
    <r>
      <rPr>
        <sz val="14"/>
        <rFont val="方正仿宋_GBK"/>
        <charset val="134"/>
      </rPr>
      <t>现浇混凝土浇筑沟壁，总长</t>
    </r>
    <r>
      <rPr>
        <sz val="14"/>
        <rFont val="Times New Roman"/>
        <charset val="134"/>
      </rPr>
      <t xml:space="preserve"> 2865.39 </t>
    </r>
    <r>
      <rPr>
        <sz val="14"/>
        <rFont val="方正仿宋_GBK"/>
        <charset val="134"/>
      </rPr>
      <t>米；</t>
    </r>
    <r>
      <rPr>
        <sz val="14"/>
        <rFont val="Times New Roman"/>
        <charset val="134"/>
      </rPr>
      <t>3.</t>
    </r>
    <r>
      <rPr>
        <sz val="14"/>
        <rFont val="方正仿宋_GBK"/>
        <charset val="134"/>
      </rPr>
      <t>棚间道路：原有路基清平、夯实，回填</t>
    </r>
    <r>
      <rPr>
        <sz val="14"/>
        <rFont val="Times New Roman"/>
        <charset val="134"/>
      </rPr>
      <t xml:space="preserve"> 200mm </t>
    </r>
    <r>
      <rPr>
        <sz val="14"/>
        <rFont val="方正仿宋_GBK"/>
        <charset val="134"/>
      </rPr>
      <t>厚风化料，</t>
    </r>
    <r>
      <rPr>
        <sz val="14"/>
        <rFont val="Times New Roman"/>
        <charset val="134"/>
      </rPr>
      <t xml:space="preserve">200mm </t>
    </r>
    <r>
      <rPr>
        <sz val="14"/>
        <rFont val="方正仿宋_GBK"/>
        <charset val="134"/>
      </rPr>
      <t>厚</t>
    </r>
    <r>
      <rPr>
        <sz val="14"/>
        <rFont val="Times New Roman"/>
        <charset val="134"/>
      </rPr>
      <t xml:space="preserve"> C25 </t>
    </r>
    <r>
      <rPr>
        <sz val="14"/>
        <rFont val="方正仿宋_GBK"/>
        <charset val="134"/>
      </rPr>
      <t>现浇混凝土道路硬化，面积</t>
    </r>
    <r>
      <rPr>
        <sz val="14"/>
        <rFont val="Times New Roman"/>
        <charset val="134"/>
      </rPr>
      <t xml:space="preserve"> 4867.28 </t>
    </r>
    <r>
      <rPr>
        <sz val="14"/>
        <rFont val="方正仿宋_GBK"/>
        <charset val="134"/>
      </rPr>
      <t>平方米；</t>
    </r>
    <r>
      <rPr>
        <sz val="14"/>
        <rFont val="Times New Roman"/>
        <charset val="134"/>
      </rPr>
      <t>4.</t>
    </r>
    <r>
      <rPr>
        <sz val="14"/>
        <rFont val="方正仿宋_GBK"/>
        <charset val="134"/>
      </rPr>
      <t>管理房：一层砖混结构管理房，建筑面积</t>
    </r>
    <r>
      <rPr>
        <sz val="14"/>
        <rFont val="Times New Roman"/>
        <charset val="134"/>
      </rPr>
      <t>238.75</t>
    </r>
    <r>
      <rPr>
        <sz val="14"/>
        <rFont val="方正仿宋_GBK"/>
        <charset val="134"/>
      </rPr>
      <t>平方米。</t>
    </r>
    <r>
      <rPr>
        <sz val="14"/>
        <rFont val="Times New Roman"/>
        <charset val="134"/>
      </rPr>
      <t xml:space="preserve">                                                                                                                                                                                          </t>
    </r>
  </si>
  <si>
    <r>
      <rPr>
        <sz val="14"/>
        <rFont val="方正仿宋_GBK"/>
        <charset val="134"/>
      </rPr>
      <t>通过整合先进技术、科学管理模式和资源要素，打造集</t>
    </r>
    <r>
      <rPr>
        <sz val="14"/>
        <rFont val="Times New Roman"/>
        <charset val="134"/>
      </rPr>
      <t>“</t>
    </r>
    <r>
      <rPr>
        <sz val="14"/>
        <rFont val="方正仿宋_GBK"/>
        <charset val="134"/>
      </rPr>
      <t>示范引领、技术创新、产业融合、人才培育、效益提升</t>
    </r>
    <r>
      <rPr>
        <sz val="14"/>
        <rFont val="Times New Roman"/>
        <charset val="134"/>
      </rPr>
      <t>”</t>
    </r>
    <r>
      <rPr>
        <sz val="14"/>
        <rFont val="方正仿宋_GBK"/>
        <charset val="134"/>
      </rPr>
      <t>于一体的标杆平台，推动农业现代化进程</t>
    </r>
  </si>
  <si>
    <r>
      <rPr>
        <sz val="14"/>
        <rFont val="方正仿宋_GBK"/>
        <charset val="134"/>
      </rPr>
      <t>吸纳农村劳动力稳定就业增收</t>
    </r>
    <r>
      <rPr>
        <sz val="14"/>
        <rFont val="Times New Roman"/>
        <charset val="134"/>
      </rPr>
      <t>—</t>
    </r>
    <r>
      <rPr>
        <sz val="14"/>
        <rFont val="方正仿宋_GBK"/>
        <charset val="134"/>
      </rPr>
      <t>吸纳就业</t>
    </r>
  </si>
  <si>
    <t>陈见柱</t>
  </si>
  <si>
    <t>早街社区</t>
  </si>
  <si>
    <t>星云街道早街社区五甲二组、三义庙一组道路硬化项目</t>
  </si>
  <si>
    <r>
      <rPr>
        <sz val="14"/>
        <rFont val="方正仿宋_GBK"/>
        <charset val="134"/>
      </rPr>
      <t>五甲二组道路平整硬化</t>
    </r>
    <r>
      <rPr>
        <sz val="14"/>
        <rFont val="Times New Roman"/>
        <charset val="134"/>
      </rPr>
      <t>C25</t>
    </r>
    <r>
      <rPr>
        <sz val="14"/>
        <rFont val="方正仿宋_GBK"/>
        <charset val="134"/>
      </rPr>
      <t>混凝土硬化面积</t>
    </r>
    <r>
      <rPr>
        <sz val="14"/>
        <rFont val="Times New Roman"/>
        <charset val="134"/>
      </rPr>
      <t>3800</t>
    </r>
    <r>
      <rPr>
        <sz val="14"/>
        <rFont val="方正仿宋_GBK"/>
        <charset val="134"/>
      </rPr>
      <t>平方米，三义庙一组道路平整硬化</t>
    </r>
    <r>
      <rPr>
        <sz val="14"/>
        <rFont val="Times New Roman"/>
        <charset val="134"/>
      </rPr>
      <t>C25</t>
    </r>
    <r>
      <rPr>
        <sz val="14"/>
        <rFont val="方正仿宋_GBK"/>
        <charset val="134"/>
      </rPr>
      <t>混凝土硬化面积</t>
    </r>
    <r>
      <rPr>
        <sz val="14"/>
        <rFont val="Times New Roman"/>
        <charset val="134"/>
      </rPr>
      <t>3670</t>
    </r>
    <r>
      <rPr>
        <sz val="14"/>
        <rFont val="方正仿宋_GBK"/>
        <charset val="134"/>
      </rPr>
      <t>平方米，村容村貌整治，安装路灯</t>
    </r>
    <r>
      <rPr>
        <sz val="14"/>
        <rFont val="Times New Roman"/>
        <charset val="134"/>
      </rPr>
      <t>30</t>
    </r>
    <r>
      <rPr>
        <sz val="14"/>
        <rFont val="方正仿宋_GBK"/>
        <charset val="134"/>
      </rPr>
      <t>盏</t>
    </r>
  </si>
  <si>
    <t>解决村组道路泥泞、坑洼等问题，确保村民日常出行（步行、非机动车、农用车辆等）安全、顺畅。减少道路扬尘、积水，提升村组整体环境卫生水平，为村民创造更舒适的生活环境。</t>
  </si>
  <si>
    <r>
      <rPr>
        <sz val="14"/>
        <rFont val="方正仿宋_GBK"/>
        <charset val="134"/>
      </rPr>
      <t>否</t>
    </r>
    <r>
      <rPr>
        <sz val="14"/>
        <rFont val="Times New Roman"/>
        <charset val="134"/>
      </rPr>
      <t xml:space="preserve"> </t>
    </r>
  </si>
  <si>
    <t>徐乾清</t>
  </si>
  <si>
    <t>玉溪市江川区农业农村局</t>
  </si>
  <si>
    <t>土官田村委会一组</t>
  </si>
  <si>
    <r>
      <rPr>
        <sz val="14"/>
        <rFont val="方正仿宋_GBK"/>
        <charset val="134"/>
      </rPr>
      <t>乡村建设行动</t>
    </r>
    <r>
      <rPr>
        <sz val="14"/>
        <rFont val="Times New Roman"/>
        <charset val="134"/>
      </rPr>
      <t>—</t>
    </r>
    <r>
      <rPr>
        <sz val="14"/>
        <rFont val="方正仿宋_GBK"/>
        <charset val="134"/>
      </rPr>
      <t>产业路、资源路、旅游路建设</t>
    </r>
  </si>
  <si>
    <t>星云街道土官田村产业基地道路建设工程</t>
  </si>
  <si>
    <r>
      <rPr>
        <sz val="14"/>
        <rFont val="方正仿宋_GBK"/>
        <charset val="134"/>
      </rPr>
      <t>产业基地道路硬化，全长</t>
    </r>
    <r>
      <rPr>
        <sz val="14"/>
        <rFont val="Times New Roman"/>
        <charset val="134"/>
      </rPr>
      <t>1000</t>
    </r>
    <r>
      <rPr>
        <sz val="14"/>
        <rFont val="方正仿宋_GBK"/>
        <charset val="134"/>
      </rPr>
      <t>米，宽</t>
    </r>
    <r>
      <rPr>
        <sz val="14"/>
        <rFont val="Times New Roman"/>
        <charset val="134"/>
      </rPr>
      <t>4</t>
    </r>
    <r>
      <rPr>
        <sz val="14"/>
        <rFont val="方正仿宋_GBK"/>
        <charset val="134"/>
      </rPr>
      <t>米，村内道路硬化</t>
    </r>
    <r>
      <rPr>
        <sz val="14"/>
        <rFont val="Times New Roman"/>
        <charset val="134"/>
      </rPr>
      <t>1500</t>
    </r>
    <r>
      <rPr>
        <sz val="14"/>
        <rFont val="方正仿宋_GBK"/>
        <charset val="134"/>
      </rPr>
      <t>平方米。</t>
    </r>
  </si>
  <si>
    <t>解决农产品、原材料、成品的运输瓶颈，降低运输物流成本，提升产业竞争力；串联乡村、园区、市场等关键节点，促进城乡资源（人才、技术、资本）双向流动；推进乡村产业振兴项目建设。</t>
  </si>
  <si>
    <r>
      <rPr>
        <sz val="14"/>
        <rFont val="方正仿宋_GBK"/>
        <charset val="134"/>
      </rPr>
      <t>产业发展</t>
    </r>
    <r>
      <rPr>
        <sz val="14"/>
        <rFont val="Times New Roman"/>
        <charset val="134"/>
      </rPr>
      <t>—</t>
    </r>
    <r>
      <rPr>
        <sz val="14"/>
        <rFont val="方正仿宋_GBK"/>
        <charset val="134"/>
      </rPr>
      <t>其他</t>
    </r>
  </si>
  <si>
    <r>
      <rPr>
        <sz val="14"/>
        <rFont val="方正仿宋_GBK"/>
        <charset val="134"/>
      </rPr>
      <t>星云街道三街社区村</t>
    </r>
    <r>
      <rPr>
        <sz val="14"/>
        <rFont val="Times New Roman"/>
        <charset val="134"/>
      </rPr>
      <t>BA</t>
    </r>
    <r>
      <rPr>
        <sz val="14"/>
        <rFont val="方正仿宋_GBK"/>
        <charset val="134"/>
      </rPr>
      <t>商贸城</t>
    </r>
  </si>
  <si>
    <r>
      <rPr>
        <sz val="14"/>
        <rFont val="方正仿宋_GBK"/>
        <charset val="134"/>
      </rPr>
      <t>项目所在地为星云街道三街社区魏官村小组，在三街村</t>
    </r>
    <r>
      <rPr>
        <sz val="14"/>
        <rFont val="Times New Roman"/>
        <charset val="134"/>
      </rPr>
      <t>BA</t>
    </r>
    <r>
      <rPr>
        <sz val="14"/>
        <rFont val="方正仿宋_GBK"/>
        <charset val="134"/>
      </rPr>
      <t>场地旁建</t>
    </r>
    <r>
      <rPr>
        <sz val="14"/>
        <rFont val="Times New Roman"/>
        <charset val="134"/>
      </rPr>
      <t>30</t>
    </r>
    <r>
      <rPr>
        <sz val="14"/>
        <rFont val="方正仿宋_GBK"/>
        <charset val="134"/>
      </rPr>
      <t>个特色产品展销平台，按照</t>
    </r>
    <r>
      <rPr>
        <sz val="14"/>
        <rFont val="Times New Roman"/>
        <charset val="134"/>
      </rPr>
      <t>20</t>
    </r>
    <r>
      <rPr>
        <sz val="14"/>
        <rFont val="方正仿宋_GBK"/>
        <charset val="134"/>
      </rPr>
      <t>平方米一间共计</t>
    </r>
    <r>
      <rPr>
        <sz val="14"/>
        <rFont val="Times New Roman"/>
        <charset val="134"/>
      </rPr>
      <t>600</t>
    </r>
    <r>
      <rPr>
        <sz val="14"/>
        <rFont val="方正仿宋_GBK"/>
        <charset val="134"/>
      </rPr>
      <t>平方米，预计投资</t>
    </r>
    <r>
      <rPr>
        <sz val="14"/>
        <rFont val="Times New Roman"/>
        <charset val="134"/>
      </rPr>
      <t>150</t>
    </r>
    <r>
      <rPr>
        <sz val="14"/>
        <rFont val="方正仿宋_GBK"/>
        <charset val="134"/>
      </rPr>
      <t>万元，平整硬化场地</t>
    </r>
    <r>
      <rPr>
        <sz val="14"/>
        <rFont val="Times New Roman"/>
        <charset val="134"/>
      </rPr>
      <t>3900</t>
    </r>
    <r>
      <rPr>
        <sz val="14"/>
        <rFont val="方正仿宋_GBK"/>
        <charset val="134"/>
      </rPr>
      <t>平方米；预计投资</t>
    </r>
    <r>
      <rPr>
        <sz val="14"/>
        <rFont val="Times New Roman"/>
        <charset val="134"/>
      </rPr>
      <t>90</t>
    </r>
    <r>
      <rPr>
        <sz val="14"/>
        <rFont val="方正仿宋_GBK"/>
        <charset val="134"/>
      </rPr>
      <t>万元</t>
    </r>
  </si>
  <si>
    <r>
      <rPr>
        <sz val="14"/>
        <rFont val="方正仿宋_GBK"/>
        <charset val="134"/>
      </rPr>
      <t>结合村</t>
    </r>
    <r>
      <rPr>
        <sz val="14"/>
        <rFont val="Times New Roman"/>
        <charset val="134"/>
      </rPr>
      <t>BA</t>
    </r>
    <r>
      <rPr>
        <sz val="14"/>
        <rFont val="方正仿宋_GBK"/>
        <charset val="134"/>
      </rPr>
      <t>的热度和影响力，将商铺打造成具有乡村特色的商业符号，与村</t>
    </r>
    <r>
      <rPr>
        <sz val="14"/>
        <rFont val="Times New Roman"/>
        <charset val="134"/>
      </rPr>
      <t>BA</t>
    </r>
    <r>
      <rPr>
        <sz val="14"/>
        <rFont val="方正仿宋_GBK"/>
        <charset val="134"/>
      </rPr>
      <t>共同构成乡村名片，提升村庄的知名度和吸引力，推动乡村可持续发展。形成</t>
    </r>
    <r>
      <rPr>
        <sz val="14"/>
        <rFont val="Times New Roman"/>
        <charset val="134"/>
      </rPr>
      <t>“</t>
    </r>
    <r>
      <rPr>
        <sz val="14"/>
        <rFont val="方正仿宋_GBK"/>
        <charset val="134"/>
      </rPr>
      <t>赛事</t>
    </r>
    <r>
      <rPr>
        <sz val="14"/>
        <rFont val="Times New Roman"/>
        <charset val="134"/>
      </rPr>
      <t>+</t>
    </r>
    <r>
      <rPr>
        <sz val="14"/>
        <rFont val="方正仿宋_GBK"/>
        <charset val="134"/>
      </rPr>
      <t>商业</t>
    </r>
    <r>
      <rPr>
        <sz val="14"/>
        <rFont val="Times New Roman"/>
        <charset val="134"/>
      </rPr>
      <t>”</t>
    </r>
    <r>
      <rPr>
        <sz val="14"/>
        <rFont val="方正仿宋_GBK"/>
        <charset val="134"/>
      </rPr>
      <t>的消费闭环。优先吸纳本村村民参与商铺经营或就业，为村民提供创业、增收渠道，助力乡村振兴，实现</t>
    </r>
    <r>
      <rPr>
        <sz val="14"/>
        <rFont val="Times New Roman"/>
        <charset val="134"/>
      </rPr>
      <t>“</t>
    </r>
    <r>
      <rPr>
        <sz val="14"/>
        <rFont val="方正仿宋_GBK"/>
        <charset val="134"/>
      </rPr>
      <t>赛事热度</t>
    </r>
    <r>
      <rPr>
        <sz val="14"/>
        <rFont val="Times New Roman"/>
        <charset val="134"/>
      </rPr>
      <t>”</t>
    </r>
    <r>
      <rPr>
        <sz val="14"/>
        <rFont val="方正仿宋_GBK"/>
        <charset val="134"/>
      </rPr>
      <t>向</t>
    </r>
    <r>
      <rPr>
        <sz val="14"/>
        <rFont val="Times New Roman"/>
        <charset val="134"/>
      </rPr>
      <t>“</t>
    </r>
    <r>
      <rPr>
        <sz val="14"/>
        <rFont val="方正仿宋_GBK"/>
        <charset val="134"/>
      </rPr>
      <t>民生温度</t>
    </r>
    <r>
      <rPr>
        <sz val="14"/>
        <rFont val="Times New Roman"/>
        <charset val="134"/>
      </rPr>
      <t>”</t>
    </r>
    <r>
      <rPr>
        <sz val="14"/>
        <rFont val="方正仿宋_GBK"/>
        <charset val="134"/>
      </rPr>
      <t>的转化。商铺建成后预计每间商铺租金在一万元左右。</t>
    </r>
  </si>
  <si>
    <r>
      <rPr>
        <sz val="14"/>
        <rFont val="方正仿宋_GBK"/>
        <charset val="134"/>
      </rPr>
      <t>促进农户共享资产收益增收</t>
    </r>
    <r>
      <rPr>
        <sz val="14"/>
        <rFont val="Times New Roman"/>
        <charset val="134"/>
      </rPr>
      <t>—</t>
    </r>
    <r>
      <rPr>
        <sz val="14"/>
        <rFont val="方正仿宋_GBK"/>
        <charset val="134"/>
      </rPr>
      <t>房屋租赁获得租金</t>
    </r>
  </si>
  <si>
    <t>星云街道上头营社区新窑村、震移村通村道路建设项目</t>
  </si>
  <si>
    <r>
      <rPr>
        <sz val="14"/>
        <rFont val="方正仿宋_GBK"/>
        <charset val="134"/>
      </rPr>
      <t>新窑村震移村进村道路硬化</t>
    </r>
    <r>
      <rPr>
        <sz val="14"/>
        <rFont val="Times New Roman"/>
        <charset val="134"/>
      </rPr>
      <t>C30</t>
    </r>
    <r>
      <rPr>
        <sz val="14"/>
        <rFont val="方正仿宋_GBK"/>
        <charset val="134"/>
      </rPr>
      <t>凝土硬化</t>
    </r>
    <r>
      <rPr>
        <sz val="14"/>
        <rFont val="Times New Roman"/>
        <charset val="134"/>
      </rPr>
      <t>800</t>
    </r>
    <r>
      <rPr>
        <sz val="14"/>
        <rFont val="方正仿宋_GBK"/>
        <charset val="134"/>
      </rPr>
      <t>米，宽</t>
    </r>
    <r>
      <rPr>
        <sz val="14"/>
        <rFont val="Times New Roman"/>
        <charset val="134"/>
      </rPr>
      <t>5</t>
    </r>
    <r>
      <rPr>
        <sz val="14"/>
        <rFont val="方正仿宋_GBK"/>
        <charset val="134"/>
      </rPr>
      <t>米，挡墙长</t>
    </r>
    <r>
      <rPr>
        <sz val="14"/>
        <rFont val="Times New Roman"/>
        <charset val="134"/>
      </rPr>
      <t>500</t>
    </r>
    <r>
      <rPr>
        <sz val="14"/>
        <rFont val="方正仿宋_GBK"/>
        <charset val="134"/>
      </rPr>
      <t>米，高</t>
    </r>
    <r>
      <rPr>
        <sz val="14"/>
        <rFont val="Times New Roman"/>
        <charset val="134"/>
      </rPr>
      <t>2</t>
    </r>
    <r>
      <rPr>
        <sz val="14"/>
        <rFont val="方正仿宋_GBK"/>
        <charset val="134"/>
      </rPr>
      <t>米，厚度</t>
    </r>
    <r>
      <rPr>
        <sz val="14"/>
        <rFont val="Times New Roman"/>
        <charset val="134"/>
      </rPr>
      <t>0.5</t>
    </r>
    <r>
      <rPr>
        <sz val="14"/>
        <rFont val="方正仿宋_GBK"/>
        <charset val="134"/>
      </rPr>
      <t>米，安装护栏</t>
    </r>
    <r>
      <rPr>
        <sz val="14"/>
        <rFont val="Times New Roman"/>
        <charset val="134"/>
      </rPr>
      <t>1000</t>
    </r>
    <r>
      <rPr>
        <sz val="14"/>
        <rFont val="方正仿宋_GBK"/>
        <charset val="134"/>
      </rPr>
      <t>米。</t>
    </r>
  </si>
  <si>
    <t>解决村组道路坑洼不平及挡墙损坏等问题，确保村民及车辆出行安全、顺畅，提升村组整体环境卫生水平，为村民创造更舒适的生产生活环境。</t>
  </si>
  <si>
    <r>
      <rPr>
        <sz val="14"/>
        <rFont val="方正仿宋_GBK"/>
        <charset val="134"/>
      </rPr>
      <t>产业发展</t>
    </r>
    <r>
      <rPr>
        <sz val="14"/>
        <rFont val="Times New Roman"/>
        <charset val="134"/>
      </rPr>
      <t>—</t>
    </r>
    <r>
      <rPr>
        <sz val="14"/>
        <rFont val="方正仿宋_GBK"/>
        <charset val="134"/>
      </rPr>
      <t>市场建设和农村物流</t>
    </r>
  </si>
  <si>
    <t>星云街道三街社区民族团结进步示范村建设项目</t>
  </si>
  <si>
    <r>
      <rPr>
        <sz val="14"/>
        <rFont val="方正仿宋_GBK"/>
        <charset val="134"/>
      </rPr>
      <t>计划投资</t>
    </r>
    <r>
      <rPr>
        <sz val="14"/>
        <rFont val="Times New Roman"/>
        <charset val="134"/>
      </rPr>
      <t>300</t>
    </r>
    <r>
      <rPr>
        <sz val="14"/>
        <rFont val="方正仿宋_GBK"/>
        <charset val="134"/>
      </rPr>
      <t>万元，在星云街道三街社区汪家营小组建设农产品交易和物流中心。其中：预计投资</t>
    </r>
    <r>
      <rPr>
        <sz val="14"/>
        <rFont val="Times New Roman"/>
        <charset val="134"/>
      </rPr>
      <t>50</t>
    </r>
    <r>
      <rPr>
        <sz val="14"/>
        <rFont val="方正仿宋_GBK"/>
        <charset val="134"/>
      </rPr>
      <t>万元，平整硬化场地</t>
    </r>
    <r>
      <rPr>
        <sz val="14"/>
        <rFont val="Times New Roman"/>
        <charset val="134"/>
      </rPr>
      <t>2300</t>
    </r>
    <r>
      <rPr>
        <sz val="14"/>
        <rFont val="方正仿宋_GBK"/>
        <charset val="134"/>
      </rPr>
      <t>平方米；投资</t>
    </r>
    <r>
      <rPr>
        <sz val="14"/>
        <rFont val="Times New Roman"/>
        <charset val="134"/>
      </rPr>
      <t>50</t>
    </r>
    <r>
      <rPr>
        <sz val="14"/>
        <rFont val="方正仿宋_GBK"/>
        <charset val="134"/>
      </rPr>
      <t>万元，铺设雨污管网</t>
    </r>
    <r>
      <rPr>
        <sz val="14"/>
        <rFont val="Times New Roman"/>
        <charset val="134"/>
      </rPr>
      <t>1000</t>
    </r>
    <r>
      <rPr>
        <sz val="14"/>
        <rFont val="方正仿宋_GBK"/>
        <charset val="134"/>
      </rPr>
      <t>米；投资</t>
    </r>
    <r>
      <rPr>
        <sz val="14"/>
        <rFont val="Times New Roman"/>
        <charset val="134"/>
      </rPr>
      <t>100</t>
    </r>
    <r>
      <rPr>
        <sz val="14"/>
        <rFont val="方正仿宋_GBK"/>
        <charset val="134"/>
      </rPr>
      <t>万元，建盖</t>
    </r>
    <r>
      <rPr>
        <sz val="14"/>
        <rFont val="Times New Roman"/>
        <charset val="134"/>
      </rPr>
      <t>1</t>
    </r>
    <r>
      <rPr>
        <sz val="14"/>
        <rFont val="方正仿宋_GBK"/>
        <charset val="134"/>
      </rPr>
      <t>层高</t>
    </r>
    <r>
      <rPr>
        <sz val="14"/>
        <rFont val="Times New Roman"/>
        <charset val="134"/>
      </rPr>
      <t>8.5</t>
    </r>
    <r>
      <rPr>
        <sz val="14"/>
        <rFont val="方正仿宋_GBK"/>
        <charset val="134"/>
      </rPr>
      <t>米钢结构树脂瓦顶的农产品和物流中心；投资</t>
    </r>
    <r>
      <rPr>
        <sz val="14"/>
        <rFont val="Times New Roman"/>
        <charset val="134"/>
      </rPr>
      <t>100</t>
    </r>
    <r>
      <rPr>
        <sz val="14"/>
        <rFont val="方正仿宋_GBK"/>
        <charset val="134"/>
      </rPr>
      <t>万元，建设农产品分拣中心房</t>
    </r>
    <r>
      <rPr>
        <sz val="14"/>
        <rFont val="Times New Roman"/>
        <charset val="134"/>
      </rPr>
      <t>600</t>
    </r>
    <r>
      <rPr>
        <sz val="14"/>
        <rFont val="方正仿宋_GBK"/>
        <charset val="134"/>
      </rPr>
      <t>平方米。打造集农贸市场、餐饮、物流为一体的商贸综合体。</t>
    </r>
  </si>
  <si>
    <r>
      <rPr>
        <sz val="14"/>
        <rFont val="方正仿宋_GBK"/>
        <charset val="134"/>
      </rPr>
      <t>该项目的实施采取</t>
    </r>
    <r>
      <rPr>
        <sz val="14"/>
        <rFont val="Times New Roman"/>
        <charset val="134"/>
      </rPr>
      <t>“</t>
    </r>
    <r>
      <rPr>
        <sz val="14"/>
        <rFont val="方正仿宋_GBK"/>
        <charset val="134"/>
      </rPr>
      <t>社区党支部</t>
    </r>
    <r>
      <rPr>
        <sz val="14"/>
        <rFont val="Times New Roman"/>
        <charset val="134"/>
      </rPr>
      <t>+</t>
    </r>
    <r>
      <rPr>
        <sz val="14"/>
        <rFont val="方正仿宋_GBK"/>
        <charset val="134"/>
      </rPr>
      <t>村办公司</t>
    </r>
    <r>
      <rPr>
        <sz val="14"/>
        <rFont val="Times New Roman"/>
        <charset val="134"/>
      </rPr>
      <t>+</t>
    </r>
    <r>
      <rPr>
        <sz val="14"/>
        <rFont val="方正仿宋_GBK"/>
        <charset val="134"/>
      </rPr>
      <t>农户</t>
    </r>
    <r>
      <rPr>
        <sz val="14"/>
        <rFont val="Times New Roman"/>
        <charset val="134"/>
      </rPr>
      <t>”</t>
    </r>
    <r>
      <rPr>
        <sz val="14"/>
        <rFont val="方正仿宋_GBK"/>
        <charset val="134"/>
      </rPr>
      <t>的模式，合理利用现有闲置资源，争取衔接资金</t>
    </r>
    <r>
      <rPr>
        <sz val="14"/>
        <rFont val="Times New Roman"/>
        <charset val="134"/>
      </rPr>
      <t>200</t>
    </r>
    <r>
      <rPr>
        <sz val="14"/>
        <rFont val="方正仿宋_GBK"/>
        <charset val="134"/>
      </rPr>
      <t>万元，建设</t>
    </r>
    <r>
      <rPr>
        <sz val="14"/>
        <rFont val="Times New Roman"/>
        <charset val="134"/>
      </rPr>
      <t>1</t>
    </r>
    <r>
      <rPr>
        <sz val="14"/>
        <rFont val="方正仿宋_GBK"/>
        <charset val="134"/>
      </rPr>
      <t>个乡村农产品交易和物流中心，辐射早街、三街、浪广</t>
    </r>
    <r>
      <rPr>
        <sz val="14"/>
        <rFont val="Times New Roman"/>
        <charset val="134"/>
      </rPr>
      <t>3</t>
    </r>
    <r>
      <rPr>
        <sz val="14"/>
        <rFont val="方正仿宋_GBK"/>
        <charset val="134"/>
      </rPr>
      <t>个村（社区）约</t>
    </r>
    <r>
      <rPr>
        <sz val="14"/>
        <rFont val="Times New Roman"/>
        <charset val="134"/>
      </rPr>
      <t>2</t>
    </r>
    <r>
      <rPr>
        <sz val="14"/>
        <rFont val="方正仿宋_GBK"/>
        <charset val="134"/>
      </rPr>
      <t>万余名群众，为其提供农产品交易市场和平台，增加交易摊位</t>
    </r>
    <r>
      <rPr>
        <sz val="14"/>
        <rFont val="Times New Roman"/>
        <charset val="134"/>
      </rPr>
      <t>100</t>
    </r>
    <r>
      <rPr>
        <sz val="14"/>
        <rFont val="方正仿宋_GBK"/>
        <charset val="134"/>
      </rPr>
      <t>余个，提高各族居民人均收入，发展壮大集体经济。</t>
    </r>
  </si>
  <si>
    <r>
      <rPr>
        <sz val="14"/>
        <rFont val="方正仿宋_GBK"/>
        <charset val="134"/>
      </rPr>
      <t>带动农户发展生产增产增收</t>
    </r>
    <r>
      <rPr>
        <sz val="14"/>
        <rFont val="Times New Roman"/>
        <charset val="134"/>
      </rPr>
      <t>—</t>
    </r>
    <r>
      <rPr>
        <sz val="14"/>
        <rFont val="方正仿宋_GBK"/>
        <charset val="134"/>
      </rPr>
      <t>产品代销</t>
    </r>
  </si>
  <si>
    <t>宁海街道</t>
  </si>
  <si>
    <t>伏家营社区</t>
  </si>
  <si>
    <t>宁海街道旧州民族团结进步示范村项目</t>
  </si>
  <si>
    <r>
      <rPr>
        <sz val="14"/>
        <rFont val="方正仿宋_GBK"/>
        <charset val="134"/>
      </rPr>
      <t>投资</t>
    </r>
    <r>
      <rPr>
        <sz val="14"/>
        <rFont val="Times New Roman"/>
        <charset val="134"/>
      </rPr>
      <t>60</t>
    </r>
    <r>
      <rPr>
        <sz val="14"/>
        <rFont val="方正仿宋_GBK"/>
        <charset val="134"/>
      </rPr>
      <t>万，在伏家营社区旧州第一居民小组实施产业道路硬化工程，长</t>
    </r>
    <r>
      <rPr>
        <sz val="14"/>
        <rFont val="Times New Roman"/>
        <charset val="134"/>
      </rPr>
      <t>1200</t>
    </r>
    <r>
      <rPr>
        <sz val="14"/>
        <rFont val="方正仿宋_GBK"/>
        <charset val="134"/>
      </rPr>
      <t>米长，宽</t>
    </r>
    <r>
      <rPr>
        <sz val="14"/>
        <rFont val="Times New Roman"/>
        <charset val="134"/>
      </rPr>
      <t>4</t>
    </r>
    <r>
      <rPr>
        <sz val="14"/>
        <rFont val="方正仿宋_GBK"/>
        <charset val="134"/>
      </rPr>
      <t>米，便于群众开展生产；投资</t>
    </r>
    <r>
      <rPr>
        <sz val="14"/>
        <rFont val="Times New Roman"/>
        <charset val="134"/>
      </rPr>
      <t>30</t>
    </r>
    <r>
      <rPr>
        <sz val="14"/>
        <rFont val="方正仿宋_GBK"/>
        <charset val="134"/>
      </rPr>
      <t>万元，新建变压器及抽水设备一套用于灌溉使用。</t>
    </r>
  </si>
  <si>
    <t>改善道路周边农田道路交通和农业灌溉条件，降低农业生产成本和运输难度。促进当地农业产业发展。</t>
  </si>
  <si>
    <r>
      <rPr>
        <sz val="14"/>
        <rFont val="方正仿宋_GBK"/>
        <charset val="134"/>
      </rPr>
      <t>带动农户发展生产增产增收</t>
    </r>
    <r>
      <rPr>
        <sz val="14"/>
        <rFont val="Times New Roman"/>
        <charset val="134"/>
      </rPr>
      <t>—</t>
    </r>
    <r>
      <rPr>
        <sz val="14"/>
        <rFont val="方正仿宋_GBK"/>
        <charset val="134"/>
      </rPr>
      <t>其他</t>
    </r>
  </si>
  <si>
    <t>汪狄凯</t>
  </si>
  <si>
    <t>江川区民宗局</t>
  </si>
  <si>
    <t>市民族宗教局</t>
  </si>
  <si>
    <t>兰田村</t>
  </si>
  <si>
    <t>兰田赵家湾乡村旅游项目</t>
  </si>
  <si>
    <r>
      <rPr>
        <sz val="14"/>
        <rFont val="Times New Roman"/>
        <charset val="134"/>
      </rPr>
      <t>1.</t>
    </r>
    <r>
      <rPr>
        <sz val="14"/>
        <rFont val="方正仿宋_GBK"/>
        <charset val="134"/>
      </rPr>
      <t>星云服务区及周边景观提升工程。依托星云服务区半山望海酒店完善升级，对服务区观景场地和连湖道路进行品质提升，补充照明设施、增设座椅、遮阳设施，露营场地及信息导览牌等基础设施。</t>
    </r>
    <r>
      <rPr>
        <sz val="14"/>
        <rFont val="Times New Roman"/>
        <charset val="134"/>
      </rPr>
      <t xml:space="preserve">
2.</t>
    </r>
    <r>
      <rPr>
        <sz val="14"/>
        <rFont val="方正仿宋_GBK"/>
        <charset val="134"/>
      </rPr>
      <t>村庄基础设施与人居环境综合改造。对大麦地村子街心道路改造提升，推进村内人居环境整治，包括垃圾分类处理设施建设、公共卫生间升级，增设照明路灯、修复污水管网、改造老旧电线电缆、墙壁修缮改造等。</t>
    </r>
    <r>
      <rPr>
        <sz val="14"/>
        <rFont val="Times New Roman"/>
        <charset val="134"/>
      </rPr>
      <t xml:space="preserve">
3.</t>
    </r>
    <r>
      <rPr>
        <sz val="14"/>
        <rFont val="方正仿宋_GBK"/>
        <charset val="134"/>
      </rPr>
      <t>田园观光游道路改造提升工程、对村头新河路进行沥青路面改造，全长</t>
    </r>
    <r>
      <rPr>
        <sz val="14"/>
        <rFont val="Times New Roman"/>
        <charset val="134"/>
      </rPr>
      <t>300</t>
    </r>
    <r>
      <rPr>
        <sz val="14"/>
        <rFont val="方正仿宋_GBK"/>
        <charset val="134"/>
      </rPr>
      <t>米，宽</t>
    </r>
    <r>
      <rPr>
        <sz val="14"/>
        <rFont val="Times New Roman"/>
        <charset val="134"/>
      </rPr>
      <t>6</t>
    </r>
    <r>
      <rPr>
        <sz val="14"/>
        <rFont val="方正仿宋_GBK"/>
        <charset val="134"/>
      </rPr>
      <t>米，种植行道树，安装</t>
    </r>
    <r>
      <rPr>
        <sz val="14"/>
        <rFont val="Times New Roman"/>
        <charset val="134"/>
      </rPr>
      <t>16</t>
    </r>
    <r>
      <rPr>
        <sz val="14"/>
        <rFont val="方正仿宋_GBK"/>
        <charset val="134"/>
      </rPr>
      <t>盏高效节能路灯。</t>
    </r>
    <r>
      <rPr>
        <sz val="14"/>
        <rFont val="Times New Roman"/>
        <charset val="134"/>
      </rPr>
      <t xml:space="preserve">
4.</t>
    </r>
    <r>
      <rPr>
        <sz val="14"/>
        <rFont val="方正仿宋_GBK"/>
        <charset val="134"/>
      </rPr>
      <t>田园综合体改造提升项目。在沿湖地块种植生态保育性作物和环境友好型作物，打造千亩荷藕、稻鱼共生等业态，推动农田体验游发展，兼顾环境保护、助农增收和农文旅业态丰富。</t>
    </r>
    <r>
      <rPr>
        <sz val="14"/>
        <rFont val="Times New Roman"/>
        <charset val="134"/>
      </rPr>
      <t xml:space="preserve">
5.</t>
    </r>
    <r>
      <rPr>
        <sz val="14"/>
        <rFont val="方正仿宋_GBK"/>
        <charset val="134"/>
      </rPr>
      <t>生态旅游摊位建设。在环湖路沿线及村庄适宜位置建设生态旅游摊位，采用环保材料搭建，提供地方特色小吃、手工艺品等销售服务，促进当地经济发展与文化传播。</t>
    </r>
    <r>
      <rPr>
        <sz val="14"/>
        <rFont val="Times New Roman"/>
        <charset val="134"/>
      </rPr>
      <t xml:space="preserve">
6.</t>
    </r>
    <r>
      <rPr>
        <sz val="14"/>
        <rFont val="方正仿宋_GBK"/>
        <charset val="134"/>
      </rPr>
      <t>沿湖文体项目。建设青春骑行活动项目，包括骑行道标识设置、打卡点布置、休息区建设及安全提示等；湖边人力划船场地建设。在湖边选址建设人力休闲划船场地，包括划船区域划定、看台座椅及安全防护措施等。</t>
    </r>
  </si>
  <si>
    <r>
      <rPr>
        <sz val="14"/>
        <rFont val="方正仿宋_GBK"/>
        <charset val="134"/>
      </rPr>
      <t>依托</t>
    </r>
    <r>
      <rPr>
        <sz val="14"/>
        <rFont val="Times New Roman"/>
        <charset val="134"/>
      </rPr>
      <t>5</t>
    </r>
    <r>
      <rPr>
        <sz val="14"/>
        <rFont val="方正仿宋_GBK"/>
        <charset val="134"/>
      </rPr>
      <t>公里环湖线与星云服务区观景资源，在环湖路农田规模种植观赏型花卉，打造四季有景的</t>
    </r>
    <r>
      <rPr>
        <sz val="14"/>
        <rFont val="Times New Roman"/>
        <charset val="134"/>
      </rPr>
      <t>“</t>
    </r>
    <r>
      <rPr>
        <sz val="14"/>
        <rFont val="方正仿宋_GBK"/>
        <charset val="134"/>
      </rPr>
      <t>田园花海</t>
    </r>
    <r>
      <rPr>
        <sz val="14"/>
        <rFont val="Times New Roman"/>
        <charset val="134"/>
      </rPr>
      <t>”</t>
    </r>
    <r>
      <rPr>
        <sz val="14"/>
        <rFont val="方正仿宋_GBK"/>
        <charset val="134"/>
      </rPr>
      <t>景观，吸引游客拍照打卡；开展健康骑行运动服务，配套自行车租赁、骑行驿站等设施，让游客在欣赏湖景与花海的同时，享受运动乐趣，形成</t>
    </r>
    <r>
      <rPr>
        <sz val="14"/>
        <rFont val="Times New Roman"/>
        <charset val="134"/>
      </rPr>
      <t>“</t>
    </r>
    <r>
      <rPr>
        <sz val="14"/>
        <rFont val="方正仿宋_GBK"/>
        <charset val="134"/>
      </rPr>
      <t>静态观景</t>
    </r>
    <r>
      <rPr>
        <sz val="14"/>
        <rFont val="Times New Roman"/>
        <charset val="134"/>
      </rPr>
      <t>+</t>
    </r>
    <r>
      <rPr>
        <sz val="14"/>
        <rFont val="方正仿宋_GBK"/>
        <charset val="134"/>
      </rPr>
      <t>动态体验</t>
    </r>
    <r>
      <rPr>
        <sz val="14"/>
        <rFont val="Times New Roman"/>
        <charset val="134"/>
      </rPr>
      <t>”</t>
    </r>
    <r>
      <rPr>
        <sz val="14"/>
        <rFont val="方正仿宋_GBK"/>
        <charset val="134"/>
      </rPr>
      <t>的双重吸引力。打造特色民宿，结合本地建筑风格与田园景观，提供</t>
    </r>
    <r>
      <rPr>
        <sz val="14"/>
        <rFont val="Times New Roman"/>
        <charset val="134"/>
      </rPr>
      <t>“</t>
    </r>
    <r>
      <rPr>
        <sz val="14"/>
        <rFont val="方正仿宋_GBK"/>
        <charset val="134"/>
      </rPr>
      <t>住农家屋、赏田园景</t>
    </r>
    <r>
      <rPr>
        <sz val="14"/>
        <rFont val="Times New Roman"/>
        <charset val="134"/>
      </rPr>
      <t>”</t>
    </r>
    <r>
      <rPr>
        <sz val="14"/>
        <rFont val="方正仿宋_GBK"/>
        <charset val="134"/>
      </rPr>
      <t>的住宿体验；鼓励餐饮业发展，推出以星云湖鱼虾、本地农家菜为主的特色餐饮，形成</t>
    </r>
    <r>
      <rPr>
        <sz val="14"/>
        <rFont val="Times New Roman"/>
        <charset val="134"/>
      </rPr>
      <t>“</t>
    </r>
    <r>
      <rPr>
        <sz val="14"/>
        <rFont val="方正仿宋_GBK"/>
        <charset val="134"/>
      </rPr>
      <t>观光</t>
    </r>
    <r>
      <rPr>
        <sz val="14"/>
        <rFont val="Times New Roman"/>
        <charset val="134"/>
      </rPr>
      <t>+</t>
    </r>
    <r>
      <rPr>
        <sz val="14"/>
        <rFont val="方正仿宋_GBK"/>
        <charset val="134"/>
      </rPr>
      <t>住宿</t>
    </r>
    <r>
      <rPr>
        <sz val="14"/>
        <rFont val="Times New Roman"/>
        <charset val="134"/>
      </rPr>
      <t>+</t>
    </r>
    <r>
      <rPr>
        <sz val="14"/>
        <rFont val="方正仿宋_GBK"/>
        <charset val="134"/>
      </rPr>
      <t>餐饮</t>
    </r>
    <r>
      <rPr>
        <sz val="14"/>
        <rFont val="Times New Roman"/>
        <charset val="134"/>
      </rPr>
      <t>+</t>
    </r>
    <r>
      <rPr>
        <sz val="14"/>
        <rFont val="方正仿宋_GBK"/>
        <charset val="134"/>
      </rPr>
      <t>露营</t>
    </r>
    <r>
      <rPr>
        <sz val="14"/>
        <rFont val="Times New Roman"/>
        <charset val="134"/>
      </rPr>
      <t>+</t>
    </r>
    <r>
      <rPr>
        <sz val="14"/>
        <rFont val="方正仿宋_GBK"/>
        <charset val="134"/>
      </rPr>
      <t>房车旅游</t>
    </r>
    <r>
      <rPr>
        <sz val="14"/>
        <rFont val="Times New Roman"/>
        <charset val="134"/>
      </rPr>
      <t>”</t>
    </r>
    <r>
      <rPr>
        <sz val="14"/>
        <rFont val="方正仿宋_GBK"/>
        <charset val="134"/>
      </rPr>
      <t>的全业态农文旅项目，满足游客多元化需求，延长游客停留时间，提升消费潜力。通过一系列综合性的建设与改造工程，全面提升区域的基础设施水平、旅游服务品质以及居民生活环境，打造一个集便捷交通服务、优美乡村风貌、丰富旅游体验于一体的特色区域，推动当地经济与文化的协同发展。</t>
    </r>
  </si>
  <si>
    <t>吸纳农村劳动力稳定就业增收—吸纳就业</t>
  </si>
  <si>
    <t>朱家庄社区</t>
  </si>
  <si>
    <t>宁海街道朱家庄社区农村集贸市场建设项目</t>
  </si>
  <si>
    <r>
      <rPr>
        <sz val="14"/>
        <rFont val="Times New Roman"/>
        <charset val="134"/>
      </rPr>
      <t>1</t>
    </r>
    <r>
      <rPr>
        <sz val="14"/>
        <rFont val="方正仿宋_GBK"/>
        <charset val="134"/>
      </rPr>
      <t>、原老旧房屋拆除约</t>
    </r>
    <r>
      <rPr>
        <sz val="14"/>
        <rFont val="Times New Roman"/>
        <charset val="134"/>
      </rPr>
      <t>2000</t>
    </r>
    <r>
      <rPr>
        <sz val="14"/>
        <rFont val="方正仿宋_GBK"/>
        <charset val="134"/>
      </rPr>
      <t>平方米；</t>
    </r>
    <r>
      <rPr>
        <sz val="14"/>
        <rFont val="Times New Roman"/>
        <charset val="134"/>
      </rPr>
      <t>2</t>
    </r>
    <r>
      <rPr>
        <sz val="14"/>
        <rFont val="方正仿宋_GBK"/>
        <charset val="134"/>
      </rPr>
      <t>、场地硬化</t>
    </r>
    <r>
      <rPr>
        <sz val="14"/>
        <rFont val="Times New Roman"/>
        <charset val="134"/>
      </rPr>
      <t>3250</t>
    </r>
    <r>
      <rPr>
        <sz val="14"/>
        <rFont val="方正仿宋_GBK"/>
        <charset val="134"/>
      </rPr>
      <t>平方米；</t>
    </r>
    <r>
      <rPr>
        <sz val="14"/>
        <rFont val="Times New Roman"/>
        <charset val="134"/>
      </rPr>
      <t>3</t>
    </r>
    <r>
      <rPr>
        <sz val="14"/>
        <rFont val="方正仿宋_GBK"/>
        <charset val="134"/>
      </rPr>
      <t>、单层简易房摊位</t>
    </r>
    <r>
      <rPr>
        <sz val="14"/>
        <rFont val="Times New Roman"/>
        <charset val="134"/>
      </rPr>
      <t>936</t>
    </r>
    <r>
      <rPr>
        <sz val="14"/>
        <rFont val="方正仿宋_GBK"/>
        <charset val="134"/>
      </rPr>
      <t>平方米；</t>
    </r>
    <r>
      <rPr>
        <sz val="14"/>
        <rFont val="Times New Roman"/>
        <charset val="134"/>
      </rPr>
      <t>4</t>
    </r>
    <r>
      <rPr>
        <sz val="14"/>
        <rFont val="方正仿宋_GBK"/>
        <charset val="134"/>
      </rPr>
      <t>、农产品交易钢架大棚建设</t>
    </r>
    <r>
      <rPr>
        <sz val="14"/>
        <rFont val="Times New Roman"/>
        <charset val="134"/>
      </rPr>
      <t>1000</t>
    </r>
    <r>
      <rPr>
        <sz val="14"/>
        <rFont val="方正仿宋_GBK"/>
        <charset val="134"/>
      </rPr>
      <t>平方米；</t>
    </r>
    <r>
      <rPr>
        <sz val="14"/>
        <rFont val="Times New Roman"/>
        <charset val="134"/>
      </rPr>
      <t>5</t>
    </r>
    <r>
      <rPr>
        <sz val="14"/>
        <rFont val="方正仿宋_GBK"/>
        <charset val="134"/>
      </rPr>
      <t>、围墙建设</t>
    </r>
    <r>
      <rPr>
        <sz val="14"/>
        <rFont val="Times New Roman"/>
        <charset val="134"/>
      </rPr>
      <t>57</t>
    </r>
    <r>
      <rPr>
        <sz val="14"/>
        <rFont val="方正仿宋_GBK"/>
        <charset val="134"/>
      </rPr>
      <t>米，</t>
    </r>
    <r>
      <rPr>
        <sz val="14"/>
        <rFont val="Times New Roman"/>
        <charset val="134"/>
      </rPr>
      <t>5</t>
    </r>
    <r>
      <rPr>
        <sz val="14"/>
        <rFont val="方正仿宋_GBK"/>
        <charset val="134"/>
      </rPr>
      <t>米宽大门</t>
    </r>
    <r>
      <rPr>
        <sz val="14"/>
        <rFont val="Times New Roman"/>
        <charset val="134"/>
      </rPr>
      <t>1</t>
    </r>
    <r>
      <rPr>
        <sz val="14"/>
        <rFont val="方正仿宋_GBK"/>
        <charset val="134"/>
      </rPr>
      <t>道；</t>
    </r>
    <r>
      <rPr>
        <sz val="14"/>
        <rFont val="Times New Roman"/>
        <charset val="134"/>
      </rPr>
      <t>6</t>
    </r>
    <r>
      <rPr>
        <sz val="14"/>
        <rFont val="方正仿宋_GBK"/>
        <charset val="134"/>
      </rPr>
      <t>、内部水电设施完善。</t>
    </r>
  </si>
  <si>
    <t>为当地提供良好的农产品交易场所，解决占道摆摊导致的交通拥堵问题，建成的商品出租用于夜市、百货商品出售，促进当地市场经济发展。村集体通过聘请低收入人群参与市场管理、促进当地农产品交易实现联农带农。出租铺面和收取摊位费实现集体增收，壮大集体经济。</t>
  </si>
  <si>
    <t>李春明</t>
  </si>
  <si>
    <t>小白坡村委会</t>
  </si>
  <si>
    <t>宁海街道水箐沟进村道路硬化工程</t>
  </si>
  <si>
    <r>
      <rPr>
        <sz val="14"/>
        <rFont val="方正仿宋_GBK"/>
        <charset val="134"/>
      </rPr>
      <t>白金路到水箐沟进村道路硬化</t>
    </r>
    <r>
      <rPr>
        <sz val="14"/>
        <rFont val="Times New Roman"/>
        <charset val="134"/>
      </rPr>
      <t>400</t>
    </r>
    <r>
      <rPr>
        <sz val="14"/>
        <rFont val="方正仿宋_GBK"/>
        <charset val="134"/>
      </rPr>
      <t>米，宽</t>
    </r>
    <r>
      <rPr>
        <sz val="14"/>
        <rFont val="Times New Roman"/>
        <charset val="134"/>
      </rPr>
      <t>5.5</t>
    </r>
    <r>
      <rPr>
        <sz val="14"/>
        <rFont val="方正仿宋_GBK"/>
        <charset val="134"/>
      </rPr>
      <t>米，护栏安装</t>
    </r>
    <r>
      <rPr>
        <sz val="14"/>
        <rFont val="Times New Roman"/>
        <charset val="134"/>
      </rPr>
      <t>100</t>
    </r>
    <r>
      <rPr>
        <sz val="14"/>
        <rFont val="方正仿宋_GBK"/>
        <charset val="134"/>
      </rPr>
      <t>米。</t>
    </r>
  </si>
  <si>
    <t>该项目的实施可以解决农户出行问题，提升通行效率，改善人居环境。</t>
  </si>
  <si>
    <t>陈树能</t>
  </si>
  <si>
    <t>宁海街道伏家营社区产业路、学区路建设项目</t>
  </si>
  <si>
    <r>
      <rPr>
        <sz val="14"/>
        <rFont val="Times New Roman"/>
        <charset val="134"/>
      </rPr>
      <t>1.</t>
    </r>
    <r>
      <rPr>
        <sz val="14"/>
        <rFont val="方正仿宋_GBK"/>
        <charset val="134"/>
      </rPr>
      <t>水泥混凝土路面硬化</t>
    </r>
    <r>
      <rPr>
        <sz val="14"/>
        <rFont val="Times New Roman"/>
        <charset val="134"/>
      </rPr>
      <t>3200</t>
    </r>
    <r>
      <rPr>
        <sz val="14"/>
        <rFont val="方正仿宋_GBK"/>
        <charset val="134"/>
      </rPr>
      <t>平方米；</t>
    </r>
    <r>
      <rPr>
        <sz val="14"/>
        <rFont val="Times New Roman"/>
        <charset val="134"/>
      </rPr>
      <t>2.</t>
    </r>
    <r>
      <rPr>
        <sz val="14"/>
        <rFont val="方正仿宋_GBK"/>
        <charset val="134"/>
      </rPr>
      <t>混凝土沟邦加高</t>
    </r>
    <r>
      <rPr>
        <sz val="14"/>
        <rFont val="Times New Roman"/>
        <charset val="134"/>
      </rPr>
      <t>441.02</t>
    </r>
    <r>
      <rPr>
        <sz val="14"/>
        <rFont val="方正仿宋_GBK"/>
        <charset val="134"/>
      </rPr>
      <t>立方米；</t>
    </r>
    <r>
      <rPr>
        <sz val="14"/>
        <rFont val="Times New Roman"/>
        <charset val="134"/>
      </rPr>
      <t>3.</t>
    </r>
    <r>
      <rPr>
        <sz val="14"/>
        <rFont val="方正仿宋_GBK"/>
        <charset val="134"/>
      </rPr>
      <t>混凝土挡土墙加高</t>
    </r>
    <r>
      <rPr>
        <sz val="14"/>
        <rFont val="Times New Roman"/>
        <charset val="134"/>
      </rPr>
      <t>13.2</t>
    </r>
    <r>
      <rPr>
        <sz val="14"/>
        <rFont val="方正仿宋_GBK"/>
        <charset val="134"/>
      </rPr>
      <t>立方米。</t>
    </r>
  </si>
  <si>
    <r>
      <rPr>
        <sz val="14"/>
        <rFont val="方正仿宋_GBK"/>
        <charset val="134"/>
      </rPr>
      <t>改善周边农田道路交通条件，降低农业生产成本和运输难度。促进当地蓝莓基地，养殖基地，农家饭店发展。改善伏家营中学、幼儿园周边环境，丰富群众生活，提高群众</t>
    </r>
    <r>
      <rPr>
        <sz val="14"/>
        <rFont val="Times New Roman"/>
        <charset val="134"/>
      </rPr>
      <t xml:space="preserve"> </t>
    </r>
    <r>
      <rPr>
        <sz val="14"/>
        <rFont val="方正仿宋_GBK"/>
        <charset val="134"/>
      </rPr>
      <t>生活质量，让群众生活更加殷实、更加幸福。</t>
    </r>
  </si>
  <si>
    <t>海浒社区</t>
  </si>
  <si>
    <r>
      <rPr>
        <sz val="14"/>
        <rFont val="方正仿宋_GBK"/>
        <charset val="134"/>
      </rPr>
      <t>海浒社区</t>
    </r>
    <r>
      <rPr>
        <sz val="14"/>
        <rFont val="Times New Roman"/>
        <charset val="134"/>
      </rPr>
      <t>“108</t>
    </r>
    <r>
      <rPr>
        <sz val="14"/>
        <rFont val="方正仿宋_GBK"/>
        <charset val="134"/>
      </rPr>
      <t>项目</t>
    </r>
    <r>
      <rPr>
        <sz val="14"/>
        <rFont val="Times New Roman"/>
        <charset val="134"/>
      </rPr>
      <t>”</t>
    </r>
    <r>
      <rPr>
        <sz val="14"/>
        <rFont val="方正仿宋_GBK"/>
        <charset val="134"/>
      </rPr>
      <t>道路硬化补短工程</t>
    </r>
  </si>
  <si>
    <r>
      <rPr>
        <sz val="14"/>
        <rFont val="Times New Roman"/>
        <charset val="134"/>
      </rPr>
      <t>1</t>
    </r>
    <r>
      <rPr>
        <sz val="14"/>
        <rFont val="方正仿宋_GBK"/>
        <charset val="134"/>
      </rPr>
      <t>、下一村高子沟路产业路硬化约</t>
    </r>
    <r>
      <rPr>
        <sz val="14"/>
        <rFont val="Times New Roman"/>
        <charset val="134"/>
      </rPr>
      <t>550</t>
    </r>
    <r>
      <rPr>
        <sz val="14"/>
        <rFont val="方正仿宋_GBK"/>
        <charset val="134"/>
      </rPr>
      <t>米，宽约</t>
    </r>
    <r>
      <rPr>
        <sz val="14"/>
        <rFont val="Times New Roman"/>
        <charset val="134"/>
      </rPr>
      <t>4</t>
    </r>
    <r>
      <rPr>
        <sz val="14"/>
        <rFont val="方正仿宋_GBK"/>
        <charset val="134"/>
      </rPr>
      <t>米。</t>
    </r>
    <r>
      <rPr>
        <sz val="14"/>
        <rFont val="Times New Roman"/>
        <charset val="134"/>
      </rPr>
      <t xml:space="preserve">
2</t>
    </r>
    <r>
      <rPr>
        <sz val="14"/>
        <rFont val="方正仿宋_GBK"/>
        <charset val="134"/>
      </rPr>
      <t>、对社区</t>
    </r>
    <r>
      <rPr>
        <sz val="14"/>
        <rFont val="Times New Roman"/>
        <charset val="134"/>
      </rPr>
      <t>6</t>
    </r>
    <r>
      <rPr>
        <sz val="14"/>
        <rFont val="方正仿宋_GBK"/>
        <charset val="134"/>
      </rPr>
      <t>个居民小组村内未硬化道路约</t>
    </r>
    <r>
      <rPr>
        <sz val="14"/>
        <rFont val="Times New Roman"/>
        <charset val="134"/>
      </rPr>
      <t>1690</t>
    </r>
    <r>
      <rPr>
        <sz val="14"/>
        <rFont val="方正仿宋_GBK"/>
        <charset val="134"/>
      </rPr>
      <t>米硬化，平均宽约</t>
    </r>
    <r>
      <rPr>
        <sz val="14"/>
        <rFont val="Times New Roman"/>
        <charset val="134"/>
      </rPr>
      <t>3.5</t>
    </r>
    <r>
      <rPr>
        <sz val="14"/>
        <rFont val="方正仿宋_GBK"/>
        <charset val="134"/>
      </rPr>
      <t>米。</t>
    </r>
  </si>
  <si>
    <r>
      <rPr>
        <sz val="14"/>
        <rFont val="方正仿宋_GBK"/>
        <charset val="134"/>
      </rPr>
      <t>该项目的实施可和社区在建的</t>
    </r>
    <r>
      <rPr>
        <sz val="14"/>
        <rFont val="Times New Roman"/>
        <charset val="134"/>
      </rPr>
      <t>108</t>
    </r>
    <r>
      <rPr>
        <sz val="14"/>
        <rFont val="方正仿宋_GBK"/>
        <charset val="134"/>
      </rPr>
      <t>农旅项目融合发展，形成乡村农文旅的一条特色田园旅游道路，同时也方便群众农业生产和日常生活出行，为群众便利的出行条件，改善人居环境。</t>
    </r>
  </si>
  <si>
    <t>金玉江</t>
  </si>
  <si>
    <t>螺蛳铺村委会</t>
  </si>
  <si>
    <t>宁海街道螺蛳铺村委会水站提升建设项目</t>
  </si>
  <si>
    <r>
      <rPr>
        <sz val="14"/>
        <rFont val="方正仿宋_GBK"/>
        <charset val="134"/>
      </rPr>
      <t>覆盖全村主要灌溉区域的闭环供水管网，总长</t>
    </r>
    <r>
      <rPr>
        <sz val="14"/>
        <rFont val="Times New Roman"/>
        <charset val="134"/>
      </rPr>
      <t>1100</t>
    </r>
    <r>
      <rPr>
        <sz val="14"/>
        <rFont val="方正仿宋_GBK"/>
        <charset val="134"/>
      </rPr>
      <t>米。</t>
    </r>
  </si>
  <si>
    <r>
      <rPr>
        <sz val="14"/>
        <rFont val="方正仿宋_GBK"/>
        <charset val="134"/>
      </rPr>
      <t>采用</t>
    </r>
    <r>
      <rPr>
        <sz val="14"/>
        <rFont val="Times New Roman"/>
        <charset val="134"/>
      </rPr>
      <t>"</t>
    </r>
    <r>
      <rPr>
        <sz val="14"/>
        <rFont val="方正仿宋_GBK"/>
        <charset val="134"/>
      </rPr>
      <t>一站直达</t>
    </r>
    <r>
      <rPr>
        <sz val="14"/>
        <rFont val="Times New Roman"/>
        <charset val="134"/>
      </rPr>
      <t>+</t>
    </r>
    <r>
      <rPr>
        <sz val="14"/>
        <rFont val="方正仿宋_GBK"/>
        <charset val="134"/>
      </rPr>
      <t>支线延伸</t>
    </r>
    <r>
      <rPr>
        <sz val="14"/>
        <rFont val="Times New Roman"/>
        <charset val="134"/>
      </rPr>
      <t>"</t>
    </r>
    <r>
      <rPr>
        <sz val="14"/>
        <rFont val="方正仿宋_GBK"/>
        <charset val="134"/>
      </rPr>
      <t>设计方案，自村一级抽水站起铺设输水主管道，经优化线路直接贯通至二级码头区域，同步取消原二级抽水站冗余环节；另自一号沟段敷设分支管道延伸至北半营片区，形成覆盖全村主要灌溉区域的闭环供水网络。</t>
    </r>
  </si>
  <si>
    <t>王仕聪</t>
  </si>
  <si>
    <t>江川区农业农村局、区民宗局</t>
  </si>
  <si>
    <t>市农业农村局、市民族宗教局</t>
  </si>
  <si>
    <r>
      <rPr>
        <sz val="12"/>
        <rFont val="方正仿宋_GBK"/>
        <charset val="134"/>
      </rPr>
      <t>江川区</t>
    </r>
  </si>
  <si>
    <r>
      <rPr>
        <sz val="12"/>
        <rFont val="方正仿宋_GBK"/>
        <charset val="134"/>
      </rPr>
      <t>江川区宁海街道</t>
    </r>
  </si>
  <si>
    <r>
      <rPr>
        <sz val="12"/>
        <rFont val="方正仿宋_GBK"/>
        <charset val="134"/>
      </rPr>
      <t>海浒社区</t>
    </r>
  </si>
  <si>
    <r>
      <rPr>
        <sz val="12"/>
        <rFont val="方正仿宋_GBK"/>
        <charset val="134"/>
      </rPr>
      <t>产业发展</t>
    </r>
    <r>
      <rPr>
        <sz val="12"/>
        <rFont val="Times New Roman"/>
        <charset val="134"/>
      </rPr>
      <t>—</t>
    </r>
    <r>
      <rPr>
        <sz val="12"/>
        <rFont val="方正仿宋_GBK"/>
        <charset val="134"/>
      </rPr>
      <t>种植业基地</t>
    </r>
  </si>
  <si>
    <t>玉溪市江川区供销合作社联合社改造电烤房栽培食用菌试点项目</t>
  </si>
  <si>
    <r>
      <rPr>
        <sz val="12"/>
        <rFont val="Times New Roman"/>
        <charset val="134"/>
      </rPr>
      <t>2026</t>
    </r>
    <r>
      <rPr>
        <sz val="12"/>
        <rFont val="方正仿宋_GBK"/>
        <charset val="134"/>
      </rPr>
      <t>年</t>
    </r>
  </si>
  <si>
    <r>
      <rPr>
        <sz val="12"/>
        <rFont val="方正仿宋_GBK"/>
        <charset val="134"/>
      </rPr>
      <t>改建</t>
    </r>
  </si>
  <si>
    <r>
      <rPr>
        <sz val="14"/>
        <rFont val="方正仿宋_GBK"/>
        <charset val="134"/>
      </rPr>
      <t>充分盘活区内电烤房烤烟闲置期（约</t>
    </r>
    <r>
      <rPr>
        <sz val="12"/>
        <rFont val="Times New Roman"/>
        <charset val="134"/>
      </rPr>
      <t>9</t>
    </r>
    <r>
      <rPr>
        <sz val="12"/>
        <rFont val="方正仿宋_GBK"/>
        <charset val="134"/>
      </rPr>
      <t>个月）资源，以改造海浒社区电烤房</t>
    </r>
    <r>
      <rPr>
        <sz val="12"/>
        <rFont val="Times New Roman"/>
        <charset val="134"/>
      </rPr>
      <t>10</t>
    </r>
    <r>
      <rPr>
        <sz val="12"/>
        <rFont val="方正仿宋_GBK"/>
        <charset val="134"/>
      </rPr>
      <t>座为试点，用于栽培反季红托竹荪、小香蕈等食用菌，主要建设内容包括在烤房内增设食用菌产床，智能化恒温、恒湿、通风、喷淋等设备，预计改造成本</t>
    </r>
    <r>
      <rPr>
        <sz val="12"/>
        <rFont val="Times New Roman"/>
        <charset val="134"/>
      </rPr>
      <t>3</t>
    </r>
    <r>
      <rPr>
        <sz val="12"/>
        <rFont val="方正仿宋_GBK"/>
        <charset val="134"/>
      </rPr>
      <t>万元</t>
    </r>
    <r>
      <rPr>
        <sz val="12"/>
        <rFont val="Times New Roman"/>
        <charset val="134"/>
      </rPr>
      <t>/</t>
    </r>
    <r>
      <rPr>
        <sz val="12"/>
        <rFont val="方正仿宋_GBK"/>
        <charset val="134"/>
      </rPr>
      <t>座，合计</t>
    </r>
    <r>
      <rPr>
        <sz val="12"/>
        <rFont val="Times New Roman"/>
        <charset val="134"/>
      </rPr>
      <t>30</t>
    </r>
    <r>
      <rPr>
        <sz val="12"/>
        <rFont val="方正仿宋_GBK"/>
        <charset val="134"/>
      </rPr>
      <t>万元。</t>
    </r>
  </si>
  <si>
    <r>
      <rPr>
        <sz val="14"/>
        <rFont val="方正仿宋_GBK"/>
        <charset val="134"/>
      </rPr>
      <t>落实省委、省政府</t>
    </r>
    <r>
      <rPr>
        <sz val="12"/>
        <rFont val="Times New Roman"/>
        <charset val="134"/>
      </rPr>
      <t>“</t>
    </r>
    <r>
      <rPr>
        <sz val="12"/>
        <rFont val="方正仿宋_GBK"/>
        <charset val="134"/>
      </rPr>
      <t>建成食用菌产业强省</t>
    </r>
    <r>
      <rPr>
        <sz val="12"/>
        <rFont val="Times New Roman"/>
        <charset val="134"/>
      </rPr>
      <t>”</t>
    </r>
    <r>
      <rPr>
        <sz val="12"/>
        <rFont val="方正仿宋_GBK"/>
        <charset val="134"/>
      </rPr>
      <t>决策部署，充分盘活村集体闲置资产、发展壮大栽培食用菌产业，带动村集体经济壮大、助推农民增收。下步将视试点项目运行情况，在全区范围内推广，计划到</t>
    </r>
    <r>
      <rPr>
        <sz val="12"/>
        <rFont val="Times New Roman"/>
        <charset val="134"/>
      </rPr>
      <t>2027</t>
    </r>
    <r>
      <rPr>
        <sz val="12"/>
        <rFont val="方正仿宋_GBK"/>
        <charset val="134"/>
      </rPr>
      <t>年改造利用电烤房</t>
    </r>
    <r>
      <rPr>
        <sz val="12"/>
        <rFont val="Times New Roman"/>
        <charset val="134"/>
      </rPr>
      <t>500</t>
    </r>
    <r>
      <rPr>
        <sz val="12"/>
        <rFont val="方正仿宋_GBK"/>
        <charset val="134"/>
      </rPr>
      <t>座左右。</t>
    </r>
  </si>
  <si>
    <r>
      <rPr>
        <sz val="12"/>
        <rFont val="方正仿宋_GBK"/>
        <charset val="134"/>
      </rPr>
      <t>否</t>
    </r>
  </si>
  <si>
    <r>
      <rPr>
        <sz val="12"/>
        <rFont val="方正仿宋_GBK"/>
        <charset val="134"/>
      </rPr>
      <t>是</t>
    </r>
  </si>
  <si>
    <r>
      <rPr>
        <sz val="12"/>
        <rFont val="方正仿宋_GBK"/>
        <charset val="134"/>
      </rPr>
      <t>代彬</t>
    </r>
  </si>
  <si>
    <r>
      <rPr>
        <sz val="12"/>
        <rFont val="方正仿宋_GBK"/>
        <charset val="134"/>
      </rPr>
      <t>江川区农业农村局</t>
    </r>
  </si>
  <si>
    <r>
      <rPr>
        <sz val="12"/>
        <rFont val="方正仿宋_GBK"/>
        <charset val="134"/>
      </rPr>
      <t>市农业农村局</t>
    </r>
  </si>
  <si>
    <t>江城镇</t>
  </si>
  <si>
    <t>温泉村委会</t>
  </si>
  <si>
    <r>
      <rPr>
        <sz val="14"/>
        <rFont val="方正仿宋_GBK"/>
        <charset val="134"/>
      </rPr>
      <t>乡村建设行动</t>
    </r>
    <r>
      <rPr>
        <sz val="14"/>
        <rFont val="Times New Roman"/>
        <charset val="134"/>
      </rPr>
      <t>—</t>
    </r>
    <r>
      <rPr>
        <sz val="14"/>
        <rFont val="方正仿宋_GBK"/>
        <charset val="134"/>
      </rPr>
      <t>村容村貌提升</t>
    </r>
  </si>
  <si>
    <t>江城镇李家山旅游设施提升改建工程</t>
  </si>
  <si>
    <r>
      <rPr>
        <sz val="14"/>
        <rFont val="方正仿宋_GBK"/>
        <charset val="134"/>
      </rPr>
      <t>一、庄科至李家山博物馆道路改建为沥青路，长</t>
    </r>
    <r>
      <rPr>
        <sz val="14"/>
        <rFont val="Times New Roman"/>
        <charset val="134"/>
      </rPr>
      <t>1200</t>
    </r>
    <r>
      <rPr>
        <sz val="14"/>
        <rFont val="方正仿宋_GBK"/>
        <charset val="134"/>
      </rPr>
      <t>米，宽</t>
    </r>
    <r>
      <rPr>
        <sz val="14"/>
        <rFont val="Times New Roman"/>
        <charset val="134"/>
      </rPr>
      <t>6</t>
    </r>
    <r>
      <rPr>
        <sz val="14"/>
        <rFont val="方正仿宋_GBK"/>
        <charset val="134"/>
      </rPr>
      <t>米。排水沟</t>
    </r>
    <r>
      <rPr>
        <sz val="14"/>
        <rFont val="Times New Roman"/>
        <charset val="134"/>
      </rPr>
      <t>500</t>
    </r>
    <r>
      <rPr>
        <sz val="14"/>
        <rFont val="方正仿宋_GBK"/>
        <charset val="134"/>
      </rPr>
      <t>米，路挡</t>
    </r>
    <r>
      <rPr>
        <sz val="14"/>
        <rFont val="Times New Roman"/>
        <charset val="134"/>
      </rPr>
      <t>450</t>
    </r>
    <r>
      <rPr>
        <sz val="14"/>
        <rFont val="方正仿宋_GBK"/>
        <charset val="134"/>
      </rPr>
      <t>米，新建厕</t>
    </r>
    <r>
      <rPr>
        <sz val="14"/>
        <rFont val="Times New Roman"/>
        <charset val="134"/>
      </rPr>
      <t>60</t>
    </r>
    <r>
      <rPr>
        <sz val="14"/>
        <rFont val="方正仿宋_GBK"/>
        <charset val="134"/>
      </rPr>
      <t>平方米；沙沟盖板</t>
    </r>
    <r>
      <rPr>
        <sz val="14"/>
        <rFont val="Times New Roman"/>
        <charset val="134"/>
      </rPr>
      <t>200</t>
    </r>
    <r>
      <rPr>
        <sz val="14"/>
        <rFont val="方正仿宋_GBK"/>
        <charset val="134"/>
      </rPr>
      <t>米。二、早街至徐家头游道改造</t>
    </r>
    <r>
      <rPr>
        <sz val="14"/>
        <rFont val="Times New Roman"/>
        <charset val="134"/>
      </rPr>
      <t>2000</t>
    </r>
    <r>
      <rPr>
        <sz val="14"/>
        <rFont val="方正仿宋_GBK"/>
        <charset val="134"/>
      </rPr>
      <t>米，修建青少年培训场所遮雨棚</t>
    </r>
    <r>
      <rPr>
        <sz val="14"/>
        <rFont val="Times New Roman"/>
        <charset val="134"/>
      </rPr>
      <t>600</t>
    </r>
    <r>
      <rPr>
        <sz val="14"/>
        <rFont val="方正仿宋_GBK"/>
        <charset val="134"/>
      </rPr>
      <t>平方米。三、</t>
    </r>
    <r>
      <rPr>
        <sz val="14"/>
        <rFont val="Times New Roman"/>
        <charset val="134"/>
      </rPr>
      <t>“</t>
    </r>
    <r>
      <rPr>
        <sz val="14"/>
        <rFont val="方正仿宋_GBK"/>
        <charset val="134"/>
      </rPr>
      <t>神鱼泉</t>
    </r>
    <r>
      <rPr>
        <sz val="14"/>
        <rFont val="Times New Roman"/>
        <charset val="134"/>
      </rPr>
      <t>”</t>
    </r>
    <r>
      <rPr>
        <sz val="14"/>
        <rFont val="方正仿宋_GBK"/>
        <charset val="134"/>
      </rPr>
      <t>改造（（温泉村民族团结进步示范村项目），拆除</t>
    </r>
    <r>
      <rPr>
        <sz val="14"/>
        <rFont val="Times New Roman"/>
        <charset val="134"/>
      </rPr>
      <t>80</t>
    </r>
    <r>
      <rPr>
        <sz val="14"/>
        <rFont val="方正仿宋_GBK"/>
        <charset val="134"/>
      </rPr>
      <t>平方米闲置农户，扩建神鱼泉休闲区</t>
    </r>
    <r>
      <rPr>
        <sz val="14"/>
        <rFont val="Times New Roman"/>
        <charset val="134"/>
      </rPr>
      <t>80</t>
    </r>
    <r>
      <rPr>
        <sz val="14"/>
        <rFont val="方正仿宋_GBK"/>
        <charset val="134"/>
      </rPr>
      <t>平方米；新建投喂区域安全护栏</t>
    </r>
    <r>
      <rPr>
        <sz val="14"/>
        <rFont val="Times New Roman"/>
        <charset val="134"/>
      </rPr>
      <t>40</t>
    </r>
    <r>
      <rPr>
        <sz val="14"/>
        <rFont val="方正仿宋_GBK"/>
        <charset val="134"/>
      </rPr>
      <t>米，新建鱼群科普展示区</t>
    </r>
    <r>
      <rPr>
        <sz val="14"/>
        <rFont val="Times New Roman"/>
        <charset val="134"/>
      </rPr>
      <t>30</t>
    </r>
    <r>
      <rPr>
        <sz val="14"/>
        <rFont val="方正仿宋_GBK"/>
        <charset val="134"/>
      </rPr>
      <t>平方米，新建亲子垂钓区</t>
    </r>
    <r>
      <rPr>
        <sz val="14"/>
        <rFont val="Times New Roman"/>
        <charset val="134"/>
      </rPr>
      <t>30</t>
    </r>
    <r>
      <rPr>
        <sz val="14"/>
        <rFont val="方正仿宋_GBK"/>
        <charset val="134"/>
      </rPr>
      <t>平方米，神鱼泉景区配套工程建设及整体提档升级。</t>
    </r>
  </si>
  <si>
    <r>
      <rPr>
        <sz val="14"/>
        <rFont val="方正仿宋_GBK"/>
        <charset val="134"/>
      </rPr>
      <t>以李家山国家考古遗址公园为核心纽带，深度融合当地农业、文化与旅游资源，构建集文化体验、生态观光、农耕研学于一体的区域农文旅融合发展新模式，最终实现文化遗产保护、乡村振兴与经济效益提升的多元共赢。</t>
    </r>
    <r>
      <rPr>
        <sz val="14"/>
        <rFont val="Times New Roman"/>
        <charset val="134"/>
      </rPr>
      <t xml:space="preserve">1. </t>
    </r>
    <r>
      <rPr>
        <sz val="14"/>
        <rFont val="方正仿宋_GBK"/>
        <charset val="134"/>
      </rPr>
      <t>文化保护与传承：建成集科研性、公众体验性于一体的考古遗址公园，以</t>
    </r>
    <r>
      <rPr>
        <sz val="14"/>
        <rFont val="Times New Roman"/>
        <charset val="134"/>
      </rPr>
      <t>“</t>
    </r>
    <r>
      <rPr>
        <sz val="14"/>
        <rFont val="方正仿宋_GBK"/>
        <charset val="134"/>
      </rPr>
      <t>中华文明多元一体</t>
    </r>
    <r>
      <rPr>
        <sz val="14"/>
        <rFont val="Times New Roman"/>
        <charset val="134"/>
      </rPr>
      <t>”</t>
    </r>
    <r>
      <rPr>
        <sz val="14"/>
        <rFont val="方正仿宋_GBK"/>
        <charset val="134"/>
      </rPr>
      <t>等为主题，通过</t>
    </r>
    <r>
      <rPr>
        <sz val="14"/>
        <rFont val="Times New Roman"/>
        <charset val="134"/>
      </rPr>
      <t>“</t>
    </r>
    <r>
      <rPr>
        <sz val="14"/>
        <rFont val="方正仿宋_GBK"/>
        <charset val="134"/>
      </rPr>
      <t>三大圈层</t>
    </r>
    <r>
      <rPr>
        <sz val="14"/>
        <rFont val="Times New Roman"/>
        <charset val="134"/>
      </rPr>
      <t>”</t>
    </r>
    <r>
      <rPr>
        <sz val="14"/>
        <rFont val="方正仿宋_GBK"/>
        <charset val="134"/>
      </rPr>
      <t>展示结构活化古滇青铜文化，让文物保护成果惠及公众。</t>
    </r>
    <r>
      <rPr>
        <sz val="14"/>
        <rFont val="Times New Roman"/>
        <charset val="134"/>
      </rPr>
      <t xml:space="preserve">
2. </t>
    </r>
    <r>
      <rPr>
        <sz val="14"/>
        <rFont val="方正仿宋_GBK"/>
        <charset val="134"/>
      </rPr>
      <t>产业融合与升级：集聚文化、生态、休闲、旅游、产业五大要素，开发遗址观光、文化体验、乡村民宿、特色餐饮等多元业态，打造全国知名的古滇文化创意产业基地。</t>
    </r>
    <r>
      <rPr>
        <sz val="14"/>
        <rFont val="Times New Roman"/>
        <charset val="134"/>
      </rPr>
      <t xml:space="preserve">3. </t>
    </r>
    <r>
      <rPr>
        <sz val="14"/>
        <rFont val="方正仿宋_GBK"/>
        <charset val="134"/>
      </rPr>
      <t>社会与生态效益：以项目带动乡村振兴，改善区域生态环境，创造就业岗位，推动江川成为以古滇文化、湖泊山水为特色的高端休闲旅游目的地。</t>
    </r>
  </si>
  <si>
    <r>
      <rPr>
        <sz val="14"/>
        <rFont val="方正仿宋_GBK"/>
        <charset val="134"/>
      </rPr>
      <t>促进农户共享资产收益增收</t>
    </r>
    <r>
      <rPr>
        <sz val="14"/>
        <rFont val="Times New Roman"/>
        <charset val="134"/>
      </rPr>
      <t>—</t>
    </r>
    <r>
      <rPr>
        <sz val="14"/>
        <rFont val="方正仿宋_GBK"/>
        <charset val="134"/>
      </rPr>
      <t>其他</t>
    </r>
  </si>
  <si>
    <t>宋应有</t>
  </si>
  <si>
    <t>玉溪市江川区农业农村局、区民宗局</t>
  </si>
  <si>
    <t>侯家沟村委会</t>
  </si>
  <si>
    <t>侯家沟星云村基础设施提升工程</t>
  </si>
  <si>
    <r>
      <rPr>
        <sz val="14"/>
        <rFont val="方正仿宋_GBK"/>
        <charset val="134"/>
      </rPr>
      <t>村庄道路挡墙</t>
    </r>
    <r>
      <rPr>
        <sz val="14"/>
        <rFont val="Times New Roman"/>
        <charset val="134"/>
      </rPr>
      <t>50</t>
    </r>
    <r>
      <rPr>
        <sz val="14"/>
        <rFont val="方正仿宋_GBK"/>
        <charset val="134"/>
      </rPr>
      <t>米，平均高</t>
    </r>
    <r>
      <rPr>
        <sz val="14"/>
        <rFont val="Times New Roman"/>
        <charset val="134"/>
      </rPr>
      <t>2.5</t>
    </r>
    <r>
      <rPr>
        <sz val="14"/>
        <rFont val="方正仿宋_GBK"/>
        <charset val="134"/>
      </rPr>
      <t>米；村庄道路修复</t>
    </r>
    <r>
      <rPr>
        <sz val="14"/>
        <rFont val="Times New Roman"/>
        <charset val="134"/>
      </rPr>
      <t>300</t>
    </r>
    <r>
      <rPr>
        <sz val="14"/>
        <rFont val="方正仿宋_GBK"/>
        <charset val="134"/>
      </rPr>
      <t>米，修建排水沟</t>
    </r>
    <r>
      <rPr>
        <sz val="14"/>
        <rFont val="Times New Roman"/>
        <charset val="134"/>
      </rPr>
      <t>100</t>
    </r>
    <r>
      <rPr>
        <sz val="14"/>
        <rFont val="方正仿宋_GBK"/>
        <charset val="134"/>
      </rPr>
      <t>米；村内河道盖板</t>
    </r>
    <r>
      <rPr>
        <sz val="14"/>
        <rFont val="Times New Roman"/>
        <charset val="134"/>
      </rPr>
      <t>260</t>
    </r>
    <r>
      <rPr>
        <sz val="14"/>
        <rFont val="方正仿宋_GBK"/>
        <charset val="134"/>
      </rPr>
      <t>米。</t>
    </r>
  </si>
  <si>
    <t>完善当地基础设施，农业产业建设，群众的生活环境得到改善，为经济社会的进一步发展创造了基本条件。</t>
  </si>
  <si>
    <t>海门村委会</t>
  </si>
  <si>
    <t>江城镇海门乡村旅游项目</t>
  </si>
  <si>
    <r>
      <rPr>
        <sz val="14"/>
        <rFont val="方正仿宋_GBK"/>
        <charset val="134"/>
      </rPr>
      <t>一、江城镇海门村美食园及农贸市场改建工程：</t>
    </r>
    <r>
      <rPr>
        <sz val="14"/>
        <rFont val="Times New Roman"/>
        <charset val="134"/>
      </rPr>
      <t>1.</t>
    </r>
    <r>
      <rPr>
        <sz val="14"/>
        <rFont val="方正仿宋_GBK"/>
        <charset val="134"/>
      </rPr>
      <t>拆除集体标准化烤房群，新建美食园一栋；改造现有占地</t>
    </r>
    <r>
      <rPr>
        <sz val="14"/>
        <rFont val="Times New Roman"/>
        <charset val="134"/>
      </rPr>
      <t>900</t>
    </r>
    <r>
      <rPr>
        <sz val="14"/>
        <rFont val="方正仿宋_GBK"/>
        <charset val="134"/>
      </rPr>
      <t>余平方米的农贸市场为特色美食小广场。</t>
    </r>
    <r>
      <rPr>
        <sz val="14"/>
        <rFont val="Times New Roman"/>
        <charset val="134"/>
      </rPr>
      <t xml:space="preserve">
</t>
    </r>
    <r>
      <rPr>
        <sz val="14"/>
        <rFont val="方正仿宋_GBK"/>
        <charset val="134"/>
      </rPr>
      <t>二、海门村野牛山蟠坤洞游道修复</t>
    </r>
    <r>
      <rPr>
        <sz val="14"/>
        <rFont val="Times New Roman"/>
        <charset val="134"/>
      </rPr>
      <t>2300</t>
    </r>
    <r>
      <rPr>
        <sz val="14"/>
        <rFont val="方正仿宋_GBK"/>
        <charset val="134"/>
      </rPr>
      <t>米，安全护栏</t>
    </r>
    <r>
      <rPr>
        <sz val="14"/>
        <rFont val="Times New Roman"/>
        <charset val="134"/>
      </rPr>
      <t>2300</t>
    </r>
    <r>
      <rPr>
        <sz val="14"/>
        <rFont val="方正仿宋_GBK"/>
        <charset val="134"/>
      </rPr>
      <t>米。</t>
    </r>
    <r>
      <rPr>
        <sz val="14"/>
        <rFont val="Times New Roman"/>
        <charset val="134"/>
      </rPr>
      <t xml:space="preserve">
</t>
    </r>
    <r>
      <rPr>
        <sz val="14"/>
        <rFont val="方正仿宋_GBK"/>
        <charset val="134"/>
      </rPr>
      <t>三、公用厕所拆除重建</t>
    </r>
    <r>
      <rPr>
        <sz val="14"/>
        <rFont val="Times New Roman"/>
        <charset val="134"/>
      </rPr>
      <t>80</t>
    </r>
    <r>
      <rPr>
        <sz val="14"/>
        <rFont val="方正仿宋_GBK"/>
        <charset val="134"/>
      </rPr>
      <t>平方米。</t>
    </r>
  </si>
  <si>
    <r>
      <rPr>
        <sz val="14"/>
        <rFont val="方正仿宋_GBK"/>
        <charset val="134"/>
      </rPr>
      <t>以</t>
    </r>
    <r>
      <rPr>
        <sz val="14"/>
        <rFont val="Times New Roman"/>
        <charset val="134"/>
      </rPr>
      <t>“</t>
    </r>
    <r>
      <rPr>
        <sz val="14"/>
        <rFont val="方正仿宋_GBK"/>
        <charset val="134"/>
      </rPr>
      <t>两湖原乡</t>
    </r>
    <r>
      <rPr>
        <sz val="14"/>
        <rFont val="Times New Roman"/>
        <charset val="134"/>
      </rPr>
      <t xml:space="preserve"> • </t>
    </r>
    <r>
      <rPr>
        <sz val="14"/>
        <rFont val="方正仿宋_GBK"/>
        <charset val="134"/>
      </rPr>
      <t>海门古驿</t>
    </r>
    <r>
      <rPr>
        <sz val="14"/>
        <rFont val="Times New Roman"/>
        <charset val="134"/>
      </rPr>
      <t>”</t>
    </r>
    <r>
      <rPr>
        <sz val="14"/>
        <rFont val="方正仿宋_GBK"/>
        <charset val="134"/>
      </rPr>
      <t>为总体定位，紧抓古滇文化和一山观两湖的环境特色，以文体旅融合发展为产业路径，打造集古滇文化体验、高山湖泊休闲度假功能于一体的融合型山地运动休闲度假目的地，通过对海门村的产业、环境和文化进行保护、梳理、提升、改造，植入</t>
    </r>
    <r>
      <rPr>
        <sz val="14"/>
        <rFont val="Times New Roman"/>
        <charset val="134"/>
      </rPr>
      <t>“</t>
    </r>
    <r>
      <rPr>
        <sz val="14"/>
        <rFont val="方正仿宋_GBK"/>
        <charset val="134"/>
      </rPr>
      <t>文旅＋康养、研学、度假</t>
    </r>
    <r>
      <rPr>
        <sz val="14"/>
        <rFont val="Times New Roman"/>
        <charset val="134"/>
      </rPr>
      <t>”</t>
    </r>
    <r>
      <rPr>
        <sz val="14"/>
        <rFont val="方正仿宋_GBK"/>
        <charset val="134"/>
      </rPr>
      <t>的业态，实现产业布局结构的优化和调整，从而形成宜居宜业和美乡村振兴新局面，将海门村打造成省级文旅带动型乡村振兴示范点、昆玉红旅游文化带上的山地运动度假体验基地、古滇文化体验首选地。</t>
    </r>
    <r>
      <rPr>
        <sz val="14"/>
        <rFont val="Times New Roman"/>
        <charset val="134"/>
      </rPr>
      <t xml:space="preserve">
</t>
    </r>
  </si>
  <si>
    <r>
      <rPr>
        <sz val="14"/>
        <rFont val="方正仿宋_GBK"/>
        <charset val="134"/>
      </rPr>
      <t>产业发展</t>
    </r>
    <r>
      <rPr>
        <sz val="14"/>
        <rFont val="Times New Roman"/>
        <charset val="134"/>
      </rPr>
      <t>—</t>
    </r>
    <r>
      <rPr>
        <sz val="14"/>
        <rFont val="方正仿宋_GBK"/>
        <charset val="134"/>
      </rPr>
      <t>新型村集体经济发展项目</t>
    </r>
  </si>
  <si>
    <t>江城镇侯家沟村红梨产业配套设施提升项目</t>
  </si>
  <si>
    <r>
      <rPr>
        <sz val="14"/>
        <rFont val="方正仿宋_GBK"/>
        <charset val="134"/>
      </rPr>
      <t>新建梨产品分拣中心、晾晒场</t>
    </r>
    <r>
      <rPr>
        <sz val="14"/>
        <rFont val="Times New Roman"/>
        <charset val="134"/>
      </rPr>
      <t>300</t>
    </r>
    <r>
      <rPr>
        <sz val="14"/>
        <rFont val="方正仿宋_GBK"/>
        <charset val="134"/>
      </rPr>
      <t>平方，修建产业游道</t>
    </r>
    <r>
      <rPr>
        <sz val="14"/>
        <rFont val="Times New Roman"/>
        <charset val="134"/>
      </rPr>
      <t>1500</t>
    </r>
    <r>
      <rPr>
        <sz val="14"/>
        <rFont val="方正仿宋_GBK"/>
        <charset val="134"/>
      </rPr>
      <t>米，宽</t>
    </r>
    <r>
      <rPr>
        <sz val="14"/>
        <rFont val="Times New Roman"/>
        <charset val="134"/>
      </rPr>
      <t>3.5</t>
    </r>
    <r>
      <rPr>
        <sz val="14"/>
        <rFont val="方正仿宋_GBK"/>
        <charset val="134"/>
      </rPr>
      <t>米。</t>
    </r>
  </si>
  <si>
    <r>
      <rPr>
        <sz val="14"/>
        <rFont val="方正仿宋_GBK"/>
        <charset val="134"/>
      </rPr>
      <t>侯家沟大平地种植黄梨</t>
    </r>
    <r>
      <rPr>
        <sz val="14"/>
        <rFont val="Times New Roman"/>
        <charset val="134"/>
      </rPr>
      <t>3700</t>
    </r>
    <r>
      <rPr>
        <sz val="14"/>
        <rFont val="方正仿宋_GBK"/>
        <charset val="134"/>
      </rPr>
      <t>亩，涉及</t>
    </r>
    <r>
      <rPr>
        <sz val="14"/>
        <rFont val="Times New Roman"/>
        <charset val="134"/>
      </rPr>
      <t>160</t>
    </r>
    <r>
      <rPr>
        <sz val="14"/>
        <rFont val="方正仿宋_GBK"/>
        <charset val="134"/>
      </rPr>
      <t>户种植户（其中散户</t>
    </r>
    <r>
      <rPr>
        <sz val="14"/>
        <rFont val="Times New Roman"/>
        <charset val="134"/>
      </rPr>
      <t>132</t>
    </r>
    <r>
      <rPr>
        <sz val="14"/>
        <rFont val="方正仿宋_GBK"/>
        <charset val="134"/>
      </rPr>
      <t>户，种植面积</t>
    </r>
    <r>
      <rPr>
        <sz val="14"/>
        <rFont val="Times New Roman"/>
        <charset val="134"/>
      </rPr>
      <t>3000</t>
    </r>
    <r>
      <rPr>
        <sz val="14"/>
        <rFont val="方正仿宋_GBK"/>
        <charset val="134"/>
      </rPr>
      <t>亩；集体流转土地承包户</t>
    </r>
    <r>
      <rPr>
        <sz val="14"/>
        <rFont val="Times New Roman"/>
        <charset val="134"/>
      </rPr>
      <t>28</t>
    </r>
    <r>
      <rPr>
        <sz val="14"/>
        <rFont val="方正仿宋_GBK"/>
        <charset val="134"/>
      </rPr>
      <t>户，种植面积</t>
    </r>
    <r>
      <rPr>
        <sz val="14"/>
        <rFont val="Times New Roman"/>
        <charset val="134"/>
      </rPr>
      <t>700</t>
    </r>
    <r>
      <rPr>
        <sz val="14"/>
        <rFont val="方正仿宋_GBK"/>
        <charset val="134"/>
      </rPr>
      <t>亩），流转土地年租金收益</t>
    </r>
    <r>
      <rPr>
        <sz val="14"/>
        <rFont val="Times New Roman"/>
        <charset val="134"/>
      </rPr>
      <t>72.1</t>
    </r>
    <r>
      <rPr>
        <sz val="14"/>
        <rFont val="方正仿宋_GBK"/>
        <charset val="134"/>
      </rPr>
      <t>万元，</t>
    </r>
    <r>
      <rPr>
        <sz val="14"/>
        <rFont val="Times New Roman"/>
        <charset val="134"/>
      </rPr>
      <t>3700</t>
    </r>
    <r>
      <rPr>
        <sz val="14"/>
        <rFont val="方正仿宋_GBK"/>
        <charset val="134"/>
      </rPr>
      <t>亩黄梨年收益超</t>
    </r>
    <r>
      <rPr>
        <sz val="14"/>
        <rFont val="Times New Roman"/>
        <charset val="134"/>
      </rPr>
      <t>2000</t>
    </r>
    <r>
      <rPr>
        <sz val="14"/>
        <rFont val="方正仿宋_GBK"/>
        <charset val="134"/>
      </rPr>
      <t>万元。建成后将促进江城种植业和旅游业的发展，黄梨年产</t>
    </r>
    <r>
      <rPr>
        <sz val="14"/>
        <rFont val="Times New Roman"/>
        <charset val="134"/>
      </rPr>
      <t>2500</t>
    </r>
    <r>
      <rPr>
        <sz val="14"/>
        <rFont val="方正仿宋_GBK"/>
        <charset val="134"/>
      </rPr>
      <t>万元，村集体增收</t>
    </r>
    <r>
      <rPr>
        <sz val="14"/>
        <rFont val="Times New Roman"/>
        <charset val="134"/>
      </rPr>
      <t>72</t>
    </r>
    <r>
      <rPr>
        <sz val="14"/>
        <rFont val="方正仿宋_GBK"/>
        <charset val="134"/>
      </rPr>
      <t>万元。项目的实施不断完善了当地基础设施，农业产业建设，群众的生活环境得到改善，为经济社会的进一步发展创造了基本条件。</t>
    </r>
    <r>
      <rPr>
        <sz val="14"/>
        <rFont val="Times New Roman"/>
        <charset val="134"/>
      </rPr>
      <t xml:space="preserve"> </t>
    </r>
  </si>
  <si>
    <t>产业化联合体</t>
  </si>
  <si>
    <t>陈家湾村委会</t>
  </si>
  <si>
    <t>江城镇陈家湾村委会育苗棚建设项目</t>
  </si>
  <si>
    <r>
      <rPr>
        <sz val="14"/>
        <rFont val="方正仿宋_GBK"/>
        <charset val="134"/>
      </rPr>
      <t>建设</t>
    </r>
    <r>
      <rPr>
        <sz val="14"/>
        <rFont val="Times New Roman"/>
        <charset val="134"/>
      </rPr>
      <t>20</t>
    </r>
    <r>
      <rPr>
        <sz val="14"/>
        <rFont val="方正仿宋_GBK"/>
        <charset val="134"/>
      </rPr>
      <t>亩育苗棚及配套设施，育苗管网</t>
    </r>
    <r>
      <rPr>
        <sz val="14"/>
        <rFont val="Times New Roman"/>
        <charset val="134"/>
      </rPr>
      <t>1500</t>
    </r>
    <r>
      <rPr>
        <sz val="14"/>
        <rFont val="方正仿宋_GBK"/>
        <charset val="134"/>
      </rPr>
      <t>米</t>
    </r>
  </si>
  <si>
    <r>
      <rPr>
        <sz val="14"/>
        <rFont val="方正仿宋_GBK"/>
        <charset val="134"/>
      </rPr>
      <t>项目的实施不断完善了当地基础设施，农业产业建设，群众的生活环境得到改善，为经济社会的进一步发展创造了基本条件。每年为村集体增收</t>
    </r>
    <r>
      <rPr>
        <sz val="14"/>
        <rFont val="Times New Roman"/>
        <charset val="134"/>
      </rPr>
      <t>5</t>
    </r>
    <r>
      <rPr>
        <sz val="14"/>
        <rFont val="方正仿宋_GBK"/>
        <charset val="134"/>
      </rPr>
      <t>万元。受益人口</t>
    </r>
    <r>
      <rPr>
        <sz val="14"/>
        <rFont val="Times New Roman"/>
        <charset val="134"/>
      </rPr>
      <t>778</t>
    </r>
    <r>
      <rPr>
        <sz val="14"/>
        <rFont val="方正仿宋_GBK"/>
        <charset val="134"/>
      </rPr>
      <t>户</t>
    </r>
    <r>
      <rPr>
        <sz val="14"/>
        <rFont val="Times New Roman"/>
        <charset val="134"/>
      </rPr>
      <t>2119</t>
    </r>
    <r>
      <rPr>
        <sz val="14"/>
        <rFont val="方正仿宋_GBK"/>
        <charset val="134"/>
      </rPr>
      <t>人。</t>
    </r>
  </si>
  <si>
    <t>云岩村委会</t>
  </si>
  <si>
    <t>江城镇云岩村乡村振兴壮大村集体项目</t>
  </si>
  <si>
    <r>
      <rPr>
        <sz val="14"/>
        <rFont val="Times New Roman"/>
        <charset val="134"/>
      </rPr>
      <t>1.</t>
    </r>
    <r>
      <rPr>
        <sz val="14"/>
        <rFont val="方正仿宋_GBK"/>
        <charset val="134"/>
      </rPr>
      <t>西山村南侧池塘北部处设置一块广场，总面积为</t>
    </r>
    <r>
      <rPr>
        <sz val="14"/>
        <rFont val="Times New Roman"/>
        <charset val="134"/>
      </rPr>
      <t>922.22</t>
    </r>
    <r>
      <rPr>
        <sz val="14"/>
        <rFont val="方正仿宋_GBK"/>
        <charset val="134"/>
      </rPr>
      <t>㎡，作为群众娱乐及农产品交易市场使用；</t>
    </r>
    <r>
      <rPr>
        <sz val="14"/>
        <rFont val="Times New Roman"/>
        <charset val="134"/>
      </rPr>
      <t>2.</t>
    </r>
    <r>
      <rPr>
        <sz val="14"/>
        <rFont val="方正仿宋_GBK"/>
        <charset val="134"/>
      </rPr>
      <t>将闲置的西山一组</t>
    </r>
    <r>
      <rPr>
        <sz val="14"/>
        <rFont val="Times New Roman"/>
        <charset val="134"/>
      </rPr>
      <t>800</t>
    </r>
    <r>
      <rPr>
        <sz val="14"/>
        <rFont val="方正仿宋_GBK"/>
        <charset val="134"/>
      </rPr>
      <t>平方米公房改造为村社旅游饭店，包含就餐区、标准化厨房和无障碍卫生间等设施建设。</t>
    </r>
    <r>
      <rPr>
        <sz val="14"/>
        <rFont val="Times New Roman"/>
        <charset val="134"/>
      </rPr>
      <t xml:space="preserve">          </t>
    </r>
  </si>
  <si>
    <r>
      <rPr>
        <sz val="14"/>
        <rFont val="方正仿宋_GBK"/>
        <charset val="134"/>
      </rPr>
      <t>项目的实施，盘活闲置村集体财产，壮大村集体收入，每年村集体增收</t>
    </r>
    <r>
      <rPr>
        <sz val="14"/>
        <rFont val="Times New Roman"/>
        <charset val="134"/>
      </rPr>
      <t>10</t>
    </r>
    <r>
      <rPr>
        <sz val="14"/>
        <rFont val="方正仿宋_GBK"/>
        <charset val="134"/>
      </rPr>
      <t>万元。项目的实施不断完善了当地基础设施，农业产业建设，群众的生活环境得到改善，为经济社会的进一步发展创造了基本条件。</t>
    </r>
    <r>
      <rPr>
        <sz val="14"/>
        <rFont val="Times New Roman"/>
        <charset val="134"/>
      </rPr>
      <t xml:space="preserve"> </t>
    </r>
  </si>
  <si>
    <t>江城镇温泉村委会庄科旧村改造提升项目</t>
  </si>
  <si>
    <r>
      <rPr>
        <sz val="14"/>
        <rFont val="方正仿宋_GBK"/>
        <charset val="134"/>
      </rPr>
      <t>雨污管</t>
    </r>
    <r>
      <rPr>
        <sz val="14"/>
        <rFont val="Times New Roman"/>
        <charset val="134"/>
      </rPr>
      <t>3000</t>
    </r>
    <r>
      <rPr>
        <sz val="14"/>
        <rFont val="方正仿宋_GBK"/>
        <charset val="134"/>
      </rPr>
      <t>米，村庄道路硬化</t>
    </r>
    <r>
      <rPr>
        <sz val="14"/>
        <rFont val="Times New Roman"/>
        <charset val="134"/>
      </rPr>
      <t>600</t>
    </r>
    <r>
      <rPr>
        <sz val="14"/>
        <rFont val="方正仿宋_GBK"/>
        <charset val="134"/>
      </rPr>
      <t>米。</t>
    </r>
  </si>
  <si>
    <r>
      <rPr>
        <sz val="14"/>
        <rFont val="方正仿宋_GBK"/>
        <charset val="134"/>
      </rPr>
      <t>项目的实施改善公共服务设施，改善生活环境，增加收入具有十分重要的意义。项目的实施不断完善了当地基础设施，农业产业建设，群众的生活环境得到改善</t>
    </r>
    <r>
      <rPr>
        <sz val="14"/>
        <rFont val="Times New Roman"/>
        <charset val="134"/>
      </rPr>
      <t>.</t>
    </r>
    <r>
      <rPr>
        <sz val="14"/>
        <rFont val="方正仿宋_GBK"/>
        <charset val="134"/>
      </rPr>
      <t>打造乡村振兴示范村。</t>
    </r>
  </si>
  <si>
    <t>左卫村</t>
  </si>
  <si>
    <t>江城镇左卫村农业示范基地冷链建设项目</t>
  </si>
  <si>
    <r>
      <rPr>
        <sz val="14"/>
        <rFont val="方正仿宋_GBK"/>
        <charset val="134"/>
      </rPr>
      <t>本项目拟在下宝塔营村七组老黄大田地块（莓好农业科技有限公司蓝莓基地旁）建设果蔬保鲜冷链设施，主要包括冷库及分拣区域。项目总建设面积约</t>
    </r>
    <r>
      <rPr>
        <sz val="14"/>
        <rFont val="Times New Roman"/>
        <charset val="134"/>
      </rPr>
      <t>300</t>
    </r>
    <r>
      <rPr>
        <sz val="14"/>
        <rFont val="方正仿宋_GBK"/>
        <charset val="134"/>
      </rPr>
      <t>平方米，为单层钢架结构，用于果蔬分拣及冷藏作业，土地性质为园地（需办理设施农用地手续）。建成后由玉溪莓好农业科技有限公司承租，用于蓝莓等果蔬的冷藏保鲜。项目建成投用后，预计每年可为村集体带来约</t>
    </r>
    <r>
      <rPr>
        <sz val="14"/>
        <rFont val="Times New Roman"/>
        <charset val="134"/>
      </rPr>
      <t>1.5</t>
    </r>
    <r>
      <rPr>
        <sz val="14"/>
        <rFont val="方正仿宋_GBK"/>
        <charset val="134"/>
      </rPr>
      <t>万元的稳定经济收入，通过项目运营带动本村用工约</t>
    </r>
    <r>
      <rPr>
        <sz val="14"/>
        <rFont val="Times New Roman"/>
        <charset val="134"/>
      </rPr>
      <t>70</t>
    </r>
    <r>
      <rPr>
        <sz val="14"/>
        <rFont val="方正仿宋_GBK"/>
        <charset val="134"/>
      </rPr>
      <t>人，拓宽村民就业渠道。</t>
    </r>
  </si>
  <si>
    <r>
      <rPr>
        <sz val="14"/>
        <rFont val="方正仿宋_GBK"/>
        <charset val="134"/>
      </rPr>
      <t>本项目旨在解决现有蓝莓基地鲜果及后期本村蔬菜储存难、保鲜周期短等问题，通过建设标准化果蔬冷链保鲜设施，提升农产品储存能力与商品化处理水平。项目建成后，将有效延长果蔬保鲜时间、减少农产品损耗，促进农业增效、农民增收。同时，通过项目运营带动用工约</t>
    </r>
    <r>
      <rPr>
        <sz val="14"/>
        <rFont val="Times New Roman"/>
        <charset val="134"/>
      </rPr>
      <t>70</t>
    </r>
    <r>
      <rPr>
        <sz val="14"/>
        <rFont val="方正仿宋_GBK"/>
        <charset val="134"/>
      </rPr>
      <t>人，拓宽村民就业渠道，预计每年可为村集体经济增加收入</t>
    </r>
    <r>
      <rPr>
        <sz val="14"/>
        <rFont val="Times New Roman"/>
        <charset val="134"/>
      </rPr>
      <t>1.5</t>
    </r>
    <r>
      <rPr>
        <sz val="14"/>
        <rFont val="方正仿宋_GBK"/>
        <charset val="134"/>
      </rPr>
      <t>万元，助力农村产业发展和集体经济壮大。</t>
    </r>
  </si>
  <si>
    <t>杨明华</t>
  </si>
  <si>
    <t>区委组织部</t>
  </si>
  <si>
    <t>市委组织部</t>
  </si>
  <si>
    <t>翠峰村</t>
  </si>
  <si>
    <t>江城镇翠峰村便民服务超市建设项目</t>
  </si>
  <si>
    <r>
      <rPr>
        <sz val="14"/>
        <rFont val="方正仿宋_GBK"/>
        <charset val="134"/>
      </rPr>
      <t>项目地址位于翠峰村委会招益村小组五社废弃坑塘废水面，村庄规划为商业用地，土地性质为村内宅基地（集体）。拟新建便民超市及仓库配套设施，占地面积约</t>
    </r>
    <r>
      <rPr>
        <sz val="14"/>
        <rFont val="Times New Roman"/>
        <charset val="134"/>
      </rPr>
      <t>660</t>
    </r>
    <r>
      <rPr>
        <sz val="14"/>
        <rFont val="方正仿宋_GBK"/>
        <charset val="134"/>
      </rPr>
      <t>平，建筑面积约</t>
    </r>
    <r>
      <rPr>
        <sz val="14"/>
        <rFont val="Times New Roman"/>
        <charset val="134"/>
      </rPr>
      <t>1320</t>
    </r>
    <r>
      <rPr>
        <sz val="14"/>
        <rFont val="方正仿宋_GBK"/>
        <charset val="134"/>
      </rPr>
      <t>平</t>
    </r>
    <r>
      <rPr>
        <sz val="14"/>
        <rFont val="Times New Roman"/>
        <charset val="134"/>
      </rPr>
      <t>(</t>
    </r>
    <r>
      <rPr>
        <sz val="14"/>
        <rFont val="方正仿宋_GBK"/>
        <charset val="134"/>
      </rPr>
      <t>建盖两层</t>
    </r>
    <r>
      <rPr>
        <sz val="14"/>
        <rFont val="Times New Roman"/>
        <charset val="134"/>
      </rPr>
      <t>)</t>
    </r>
    <r>
      <rPr>
        <sz val="14"/>
        <rFont val="方正仿宋_GBK"/>
        <charset val="134"/>
      </rPr>
      <t>，总投资</t>
    </r>
    <r>
      <rPr>
        <sz val="14"/>
        <rFont val="Times New Roman"/>
        <charset val="134"/>
      </rPr>
      <t>80</t>
    </r>
    <r>
      <rPr>
        <sz val="14"/>
        <rFont val="方正仿宋_GBK"/>
        <charset val="134"/>
      </rPr>
      <t>万元，其中衔接资金</t>
    </r>
    <r>
      <rPr>
        <sz val="14"/>
        <rFont val="Times New Roman"/>
        <charset val="134"/>
      </rPr>
      <t>70</t>
    </r>
    <r>
      <rPr>
        <sz val="14"/>
        <rFont val="方正仿宋_GBK"/>
        <charset val="134"/>
      </rPr>
      <t>万，自筹</t>
    </r>
    <r>
      <rPr>
        <sz val="14"/>
        <rFont val="Times New Roman"/>
        <charset val="134"/>
      </rPr>
      <t>10</t>
    </r>
    <r>
      <rPr>
        <sz val="14"/>
        <rFont val="方正仿宋_GBK"/>
        <charset val="134"/>
      </rPr>
      <t>万元（招益村小组</t>
    </r>
    <r>
      <rPr>
        <sz val="14"/>
        <rFont val="Times New Roman"/>
        <charset val="134"/>
      </rPr>
      <t>6</t>
    </r>
    <r>
      <rPr>
        <sz val="14"/>
        <rFont val="方正仿宋_GBK"/>
        <charset val="134"/>
      </rPr>
      <t>万元，村委会</t>
    </r>
    <r>
      <rPr>
        <sz val="14"/>
        <rFont val="Times New Roman"/>
        <charset val="134"/>
      </rPr>
      <t>4</t>
    </r>
    <r>
      <rPr>
        <sz val="14"/>
        <rFont val="方正仿宋_GBK"/>
        <charset val="134"/>
      </rPr>
      <t>万元），为村民提供便捷、优质、丰富的商品与服务，提升区域商业活力与居民生活品质。村集体计划以出租承包的方式进行公开招标出租承包，预估创收</t>
    </r>
    <r>
      <rPr>
        <sz val="14"/>
        <rFont val="Times New Roman"/>
        <charset val="134"/>
      </rPr>
      <t>10</t>
    </r>
    <r>
      <rPr>
        <sz val="14"/>
        <rFont val="方正仿宋_GBK"/>
        <charset val="134"/>
      </rPr>
      <t>万元</t>
    </r>
    <r>
      <rPr>
        <sz val="14"/>
        <rFont val="Times New Roman"/>
        <charset val="134"/>
      </rPr>
      <t>/</t>
    </r>
    <r>
      <rPr>
        <sz val="14"/>
        <rFont val="方正仿宋_GBK"/>
        <charset val="134"/>
      </rPr>
      <t>年（招益村小组</t>
    </r>
    <r>
      <rPr>
        <sz val="14"/>
        <rFont val="Times New Roman"/>
        <charset val="134"/>
      </rPr>
      <t>6</t>
    </r>
    <r>
      <rPr>
        <sz val="14"/>
        <rFont val="方正仿宋_GBK"/>
        <charset val="134"/>
      </rPr>
      <t>万元，村委会</t>
    </r>
    <r>
      <rPr>
        <sz val="14"/>
        <rFont val="Times New Roman"/>
        <charset val="134"/>
      </rPr>
      <t>4</t>
    </r>
    <r>
      <rPr>
        <sz val="14"/>
        <rFont val="方正仿宋_GBK"/>
        <charset val="134"/>
      </rPr>
      <t>万元），同时带动约</t>
    </r>
    <r>
      <rPr>
        <sz val="14"/>
        <rFont val="Times New Roman"/>
        <charset val="134"/>
      </rPr>
      <t>10-15</t>
    </r>
    <r>
      <rPr>
        <sz val="14"/>
        <rFont val="方正仿宋_GBK"/>
        <charset val="134"/>
      </rPr>
      <t>人就业，增加村民收入。</t>
    </r>
  </si>
  <si>
    <r>
      <rPr>
        <sz val="14"/>
        <rFont val="方正仿宋_GBK"/>
        <charset val="134"/>
      </rPr>
      <t>建设以顾客为中心的现代化超市，为村民提供便捷、优质、丰富的商品与服务，提升区域商业活力与居民生活品质。村集体计划以出租的方式进行公开招标出租，预估创收</t>
    </r>
    <r>
      <rPr>
        <sz val="14"/>
        <rFont val="Times New Roman"/>
        <charset val="134"/>
      </rPr>
      <t>10</t>
    </r>
    <r>
      <rPr>
        <sz val="14"/>
        <rFont val="方正仿宋_GBK"/>
        <charset val="134"/>
      </rPr>
      <t>万元</t>
    </r>
    <r>
      <rPr>
        <sz val="14"/>
        <rFont val="Times New Roman"/>
        <charset val="134"/>
      </rPr>
      <t>/</t>
    </r>
    <r>
      <rPr>
        <sz val="14"/>
        <rFont val="方正仿宋_GBK"/>
        <charset val="134"/>
      </rPr>
      <t>年。</t>
    </r>
  </si>
  <si>
    <t>梅顺生</t>
  </si>
  <si>
    <t>大地村</t>
  </si>
  <si>
    <t>江城镇大地小组碾米房沙发加工厂改建项目</t>
  </si>
  <si>
    <t>改建</t>
  </si>
  <si>
    <r>
      <rPr>
        <sz val="14"/>
        <rFont val="方正仿宋_GBK"/>
        <charset val="134"/>
      </rPr>
      <t>拟对大地小组现碾米房（土地性质为村内建设用地，目前已有建筑附着物并出租用于沙发制作加工）进行基础设施改造后续租，优先吸纳本村农户务工获薪金，同时翻新后可提升租金，预计增加集体经济收入</t>
    </r>
    <r>
      <rPr>
        <sz val="14"/>
        <rFont val="Times New Roman"/>
        <charset val="134"/>
      </rPr>
      <t>1-2</t>
    </r>
    <r>
      <rPr>
        <sz val="14"/>
        <rFont val="方正仿宋_GBK"/>
        <charset val="134"/>
      </rPr>
      <t>万元，同时带动本村</t>
    </r>
    <r>
      <rPr>
        <sz val="14"/>
        <rFont val="Times New Roman"/>
        <charset val="134"/>
      </rPr>
      <t>5-6</t>
    </r>
    <r>
      <rPr>
        <sz val="14"/>
        <rFont val="方正仿宋_GBK"/>
        <charset val="134"/>
      </rPr>
      <t>人就业。项目内容包括：①屋顶加固。对</t>
    </r>
    <r>
      <rPr>
        <sz val="14"/>
        <rFont val="Times New Roman"/>
        <charset val="134"/>
      </rPr>
      <t>210</t>
    </r>
    <r>
      <rPr>
        <sz val="14"/>
        <rFont val="方正仿宋_GBK"/>
        <charset val="134"/>
      </rPr>
      <t>平方米屋顶采用铝瓦方管进行加固修缮，提升建筑安全性；②墙体加固。将原有土墙改造为砖墙，增强墙体稳固性及耐久性；③设备翻新。主要对屋内电线、闸刀等设备进行全面翻新，保障用电安全；④地板硬化。完成</t>
    </r>
    <r>
      <rPr>
        <sz val="14"/>
        <rFont val="Times New Roman"/>
        <charset val="134"/>
      </rPr>
      <t>180</t>
    </r>
    <r>
      <rPr>
        <sz val="14"/>
        <rFont val="方正仿宋_GBK"/>
        <charset val="134"/>
      </rPr>
      <t>平方米的地板硬化，优化作业环境。</t>
    </r>
  </si>
  <si>
    <r>
      <rPr>
        <sz val="14"/>
        <rFont val="方正仿宋_GBK"/>
        <charset val="134"/>
      </rPr>
      <t>改造完成后出租用于做家具，能带动</t>
    </r>
    <r>
      <rPr>
        <sz val="14"/>
        <rFont val="Times New Roman"/>
        <charset val="134"/>
      </rPr>
      <t>5-6</t>
    </r>
    <r>
      <rPr>
        <sz val="14"/>
        <rFont val="方正仿宋_GBK"/>
        <charset val="134"/>
      </rPr>
      <t>人劳动力就业，增加集体经济收入</t>
    </r>
    <r>
      <rPr>
        <sz val="14"/>
        <rFont val="Times New Roman"/>
        <charset val="134"/>
      </rPr>
      <t>1-2</t>
    </r>
    <r>
      <rPr>
        <sz val="14"/>
        <rFont val="方正仿宋_GBK"/>
        <charset val="134"/>
      </rPr>
      <t>万。</t>
    </r>
  </si>
  <si>
    <t>李惠良</t>
  </si>
  <si>
    <t>白家营村</t>
  </si>
  <si>
    <t>江城镇云岩、白家营村蔬菜交易市场建设项目</t>
  </si>
  <si>
    <r>
      <rPr>
        <sz val="14"/>
        <rFont val="方正仿宋_GBK"/>
        <charset val="134"/>
      </rPr>
      <t>由云岩村进行项目申请出资，白家营村以土地作价入股形式，对白家营前竹园村小组现空地进行蔬菜及农产品交易市场建设，土地性质为集体建设用地（目前已硬化），占地面积约</t>
    </r>
    <r>
      <rPr>
        <sz val="14"/>
        <rFont val="Times New Roman"/>
        <charset val="134"/>
      </rPr>
      <t>2000</t>
    </r>
    <r>
      <rPr>
        <sz val="14"/>
        <rFont val="方正仿宋_GBK"/>
        <charset val="134"/>
      </rPr>
      <t>平，建设简易仓储房约</t>
    </r>
    <r>
      <rPr>
        <sz val="14"/>
        <rFont val="Times New Roman"/>
        <charset val="134"/>
      </rPr>
      <t>1000</t>
    </r>
    <r>
      <rPr>
        <sz val="14"/>
        <rFont val="方正仿宋_GBK"/>
        <charset val="134"/>
      </rPr>
      <t>平，交易区</t>
    </r>
    <r>
      <rPr>
        <sz val="14"/>
        <rFont val="Times New Roman"/>
        <charset val="134"/>
      </rPr>
      <t>1000</t>
    </r>
    <r>
      <rPr>
        <sz val="14"/>
        <rFont val="方正仿宋_GBK"/>
        <charset val="134"/>
      </rPr>
      <t>平，同时进行必要功能布局分区配置打造。项目建成后进行出租经营，预计为两个村集体每年带来约</t>
    </r>
    <r>
      <rPr>
        <sz val="14"/>
        <rFont val="Times New Roman"/>
        <charset val="134"/>
      </rPr>
      <t>1-2</t>
    </r>
    <r>
      <rPr>
        <sz val="14"/>
        <rFont val="方正仿宋_GBK"/>
        <charset val="134"/>
      </rPr>
      <t>万集体经济收入。</t>
    </r>
  </si>
  <si>
    <r>
      <rPr>
        <sz val="14"/>
        <rFont val="方正仿宋_GBK"/>
        <charset val="134"/>
      </rPr>
      <t>盘活用地，建成后出租经营，为两个村增加集体经济收入</t>
    </r>
    <r>
      <rPr>
        <sz val="14"/>
        <rFont val="Times New Roman"/>
        <charset val="134"/>
      </rPr>
      <t>1-2</t>
    </r>
    <r>
      <rPr>
        <sz val="14"/>
        <rFont val="方正仿宋_GBK"/>
        <charset val="134"/>
      </rPr>
      <t>万。</t>
    </r>
  </si>
  <si>
    <t>李凯迪</t>
  </si>
  <si>
    <t>黄营村</t>
  </si>
  <si>
    <t>江城镇黄营村东街小组小团山大棚基地建设项目</t>
  </si>
  <si>
    <r>
      <rPr>
        <sz val="14"/>
        <rFont val="方正仿宋_GBK"/>
        <charset val="134"/>
      </rPr>
      <t>本项目拟在黄营村东街小组小团山建设大棚基地，主要用于蔬菜等种植。项目总建设面积约</t>
    </r>
    <r>
      <rPr>
        <sz val="14"/>
        <rFont val="Times New Roman"/>
        <charset val="134"/>
      </rPr>
      <t>40</t>
    </r>
    <r>
      <rPr>
        <sz val="14"/>
        <rFont val="方正仿宋_GBK"/>
        <charset val="134"/>
      </rPr>
      <t>亩，土地性质为一般耕地。建成后对外出租，用于发展村集体经济，项目建成后采取招租形式，预计每年可为村集体带来约</t>
    </r>
    <r>
      <rPr>
        <sz val="14"/>
        <rFont val="Times New Roman"/>
        <charset val="134"/>
      </rPr>
      <t>10</t>
    </r>
    <r>
      <rPr>
        <sz val="14"/>
        <rFont val="方正仿宋_GBK"/>
        <charset val="134"/>
      </rPr>
      <t>万元的稳定经济收入，通过项目运营带动本村用工约</t>
    </r>
    <r>
      <rPr>
        <sz val="14"/>
        <rFont val="Times New Roman"/>
        <charset val="134"/>
      </rPr>
      <t>80</t>
    </r>
    <r>
      <rPr>
        <sz val="14"/>
        <rFont val="方正仿宋_GBK"/>
        <charset val="134"/>
      </rPr>
      <t>人，拓宽村民就业渠道。</t>
    </r>
  </si>
  <si>
    <r>
      <rPr>
        <sz val="14"/>
        <rFont val="方正仿宋_GBK"/>
        <charset val="134"/>
      </rPr>
      <t>发展村集体经济，联农带农，为村集体带来约</t>
    </r>
    <r>
      <rPr>
        <sz val="14"/>
        <rFont val="Times New Roman"/>
        <charset val="134"/>
      </rPr>
      <t>10</t>
    </r>
    <r>
      <rPr>
        <sz val="14"/>
        <rFont val="方正仿宋_GBK"/>
        <charset val="134"/>
      </rPr>
      <t>万元的稳定经济收入，带动本村用工约</t>
    </r>
    <r>
      <rPr>
        <sz val="14"/>
        <rFont val="Times New Roman"/>
        <charset val="134"/>
      </rPr>
      <t>80</t>
    </r>
    <r>
      <rPr>
        <sz val="14"/>
        <rFont val="方正仿宋_GBK"/>
        <charset val="134"/>
      </rPr>
      <t>人。</t>
    </r>
  </si>
  <si>
    <t>蒋天德</t>
  </si>
  <si>
    <t>江城镇北片区产业道路硬化项目</t>
  </si>
  <si>
    <r>
      <rPr>
        <sz val="14"/>
        <rFont val="方正仿宋_GBK"/>
        <charset val="134"/>
      </rPr>
      <t>产业道路硬化</t>
    </r>
    <r>
      <rPr>
        <sz val="14"/>
        <rFont val="Times New Roman"/>
        <charset val="134"/>
      </rPr>
      <t>3000</t>
    </r>
    <r>
      <rPr>
        <sz val="14"/>
        <rFont val="方正仿宋_GBK"/>
        <charset val="134"/>
      </rPr>
      <t>米，平均宽</t>
    </r>
    <r>
      <rPr>
        <sz val="14"/>
        <rFont val="Times New Roman"/>
        <charset val="134"/>
      </rPr>
      <t>3.5</t>
    </r>
    <r>
      <rPr>
        <sz val="14"/>
        <rFont val="方正仿宋_GBK"/>
        <charset val="134"/>
      </rPr>
      <t>米；排水沟</t>
    </r>
    <r>
      <rPr>
        <sz val="14"/>
        <rFont val="Times New Roman"/>
        <charset val="134"/>
      </rPr>
      <t>2000</t>
    </r>
    <r>
      <rPr>
        <sz val="14"/>
        <rFont val="方正仿宋_GBK"/>
        <charset val="134"/>
      </rPr>
      <t>米。</t>
    </r>
  </si>
  <si>
    <t>完善了当地基础设施，农业产业建设，群众的生活环境得到改善，为经济社会的进一步发展创造了基本条件。</t>
  </si>
  <si>
    <t>实施地所在村</t>
  </si>
  <si>
    <t>前卫镇</t>
  </si>
  <si>
    <t>赵官</t>
  </si>
  <si>
    <r>
      <rPr>
        <sz val="14"/>
        <rFont val="方正仿宋_GBK"/>
        <charset val="134"/>
      </rPr>
      <t>产业发展</t>
    </r>
    <r>
      <rPr>
        <sz val="14"/>
        <rFont val="Times New Roman"/>
        <charset val="134"/>
      </rPr>
      <t>—</t>
    </r>
    <r>
      <rPr>
        <sz val="14"/>
        <rFont val="方正仿宋_GBK"/>
        <charset val="134"/>
      </rPr>
      <t>产业园（区）</t>
    </r>
  </si>
  <si>
    <t>前卫镇赵官村康养中心建设项目</t>
  </si>
  <si>
    <r>
      <rPr>
        <sz val="14"/>
        <rFont val="方正仿宋_GBK"/>
        <charset val="134"/>
      </rPr>
      <t>主要建设内容：</t>
    </r>
    <r>
      <rPr>
        <sz val="14"/>
        <rFont val="Times New Roman"/>
        <charset val="134"/>
      </rPr>
      <t xml:space="preserve">
</t>
    </r>
    <r>
      <rPr>
        <sz val="14"/>
        <rFont val="方正仿宋_GBK"/>
        <charset val="134"/>
      </rPr>
      <t>一、餐饮及手工艺区</t>
    </r>
    <r>
      <rPr>
        <sz val="14"/>
        <rFont val="Times New Roman"/>
        <charset val="134"/>
      </rPr>
      <t xml:space="preserve">
</t>
    </r>
    <r>
      <rPr>
        <sz val="14"/>
        <rFont val="方正仿宋_GBK"/>
        <charset val="134"/>
      </rPr>
      <t>（一）拆除坍塌建筑，主体结构加固，墙体加固</t>
    </r>
    <r>
      <rPr>
        <sz val="14"/>
        <rFont val="Times New Roman"/>
        <charset val="134"/>
      </rPr>
      <t>700</t>
    </r>
    <r>
      <rPr>
        <sz val="14"/>
        <rFont val="方正仿宋_GBK"/>
        <charset val="134"/>
      </rPr>
      <t>㎡；（二）瓦屋面更换</t>
    </r>
    <r>
      <rPr>
        <sz val="14"/>
        <rFont val="Times New Roman"/>
        <charset val="134"/>
      </rPr>
      <t>240</t>
    </r>
    <r>
      <rPr>
        <sz val="14"/>
        <rFont val="方正仿宋_GBK"/>
        <charset val="134"/>
      </rPr>
      <t>㎡；（三）规整土地</t>
    </r>
    <r>
      <rPr>
        <sz val="14"/>
        <rFont val="Times New Roman"/>
        <charset val="134"/>
      </rPr>
      <t>100</t>
    </r>
    <r>
      <rPr>
        <sz val="14"/>
        <rFont val="方正仿宋_GBK"/>
        <charset val="134"/>
      </rPr>
      <t>㎡，用于种植白芨、三七、散瘀草等中药材。</t>
    </r>
    <r>
      <rPr>
        <sz val="14"/>
        <rFont val="Times New Roman"/>
        <charset val="134"/>
      </rPr>
      <t xml:space="preserve">
</t>
    </r>
    <r>
      <rPr>
        <sz val="14"/>
        <rFont val="方正仿宋_GBK"/>
        <charset val="134"/>
      </rPr>
      <t>一层作为特色药膳餐饮区，规划厨房、用餐区、卫生间；二层设手工艺坊一间，茶室一间，储藏室一间。</t>
    </r>
    <r>
      <rPr>
        <sz val="14"/>
        <rFont val="Times New Roman"/>
        <charset val="134"/>
      </rPr>
      <t xml:space="preserve">
</t>
    </r>
    <r>
      <rPr>
        <sz val="14"/>
        <rFont val="方正仿宋_GBK"/>
        <charset val="134"/>
      </rPr>
      <t>二、康养理疗区</t>
    </r>
    <r>
      <rPr>
        <sz val="14"/>
        <rFont val="Times New Roman"/>
        <charset val="134"/>
      </rPr>
      <t xml:space="preserve">
</t>
    </r>
    <r>
      <rPr>
        <sz val="14"/>
        <rFont val="方正仿宋_GBK"/>
        <charset val="134"/>
      </rPr>
      <t>（一）墙体加固，</t>
    </r>
    <r>
      <rPr>
        <sz val="14"/>
        <rFont val="Times New Roman"/>
        <charset val="134"/>
      </rPr>
      <t>60cm</t>
    </r>
    <r>
      <rPr>
        <sz val="14"/>
        <rFont val="方正仿宋_GBK"/>
        <charset val="134"/>
      </rPr>
      <t>厚土坯墙加固处理；（二）瓦屋面更换</t>
    </r>
    <r>
      <rPr>
        <sz val="14"/>
        <rFont val="Times New Roman"/>
        <charset val="134"/>
      </rPr>
      <t>120</t>
    </r>
    <r>
      <rPr>
        <sz val="14"/>
        <rFont val="方正仿宋_GBK"/>
        <charset val="134"/>
      </rPr>
      <t>㎡。</t>
    </r>
    <r>
      <rPr>
        <sz val="14"/>
        <rFont val="Times New Roman"/>
        <charset val="134"/>
      </rPr>
      <t xml:space="preserve">
</t>
    </r>
    <r>
      <rPr>
        <sz val="14"/>
        <rFont val="方正仿宋_GBK"/>
        <charset val="134"/>
      </rPr>
      <t>设针灸拔罐室、推拿理疗室、药浴室。</t>
    </r>
    <r>
      <rPr>
        <sz val="14"/>
        <rFont val="Times New Roman"/>
        <charset val="134"/>
      </rPr>
      <t xml:space="preserve">
</t>
    </r>
    <r>
      <rPr>
        <sz val="14"/>
        <rFont val="方正仿宋_GBK"/>
        <charset val="134"/>
      </rPr>
      <t>三、产品售卖区（该区域已争取到农村公益事业财政奖补资金</t>
    </r>
    <r>
      <rPr>
        <sz val="14"/>
        <rFont val="Times New Roman"/>
        <charset val="134"/>
      </rPr>
      <t>100</t>
    </r>
    <r>
      <rPr>
        <sz val="14"/>
        <rFont val="方正仿宋_GBK"/>
        <charset val="134"/>
      </rPr>
      <t>万元）</t>
    </r>
    <r>
      <rPr>
        <sz val="14"/>
        <rFont val="Times New Roman"/>
        <charset val="134"/>
      </rPr>
      <t xml:space="preserve">
</t>
    </r>
    <r>
      <rPr>
        <sz val="14"/>
        <rFont val="方正仿宋_GBK"/>
        <charset val="134"/>
      </rPr>
      <t>（一）墙体加固，</t>
    </r>
    <r>
      <rPr>
        <sz val="14"/>
        <rFont val="Times New Roman"/>
        <charset val="134"/>
      </rPr>
      <t>60cm</t>
    </r>
    <r>
      <rPr>
        <sz val="14"/>
        <rFont val="方正仿宋_GBK"/>
        <charset val="134"/>
      </rPr>
      <t>厚土坯墙加固处理；（二）瓦屋面更换</t>
    </r>
    <r>
      <rPr>
        <sz val="14"/>
        <rFont val="Times New Roman"/>
        <charset val="134"/>
      </rPr>
      <t>140</t>
    </r>
    <r>
      <rPr>
        <sz val="14"/>
        <rFont val="方正仿宋_GBK"/>
        <charset val="134"/>
      </rPr>
      <t>㎡；（三）室外附属工程（给水管、污水管、雨水沟、照明工程等）</t>
    </r>
    <r>
      <rPr>
        <sz val="14"/>
        <rFont val="Times New Roman"/>
        <charset val="134"/>
      </rPr>
      <t xml:space="preserve">
</t>
    </r>
    <r>
      <rPr>
        <sz val="14"/>
        <rFont val="方正仿宋_GBK"/>
        <charset val="134"/>
      </rPr>
      <t>建设药材销售区，在入口处建设中式茶饮店，旁边设立中医文创店。</t>
    </r>
    <r>
      <rPr>
        <sz val="14"/>
        <rFont val="Times New Roman"/>
        <charset val="134"/>
      </rPr>
      <t xml:space="preserve">
</t>
    </r>
    <r>
      <rPr>
        <sz val="14"/>
        <rFont val="方正仿宋_GBK"/>
        <charset val="134"/>
      </rPr>
      <t>四、赵官小组宅基地室外附属工程</t>
    </r>
    <r>
      <rPr>
        <sz val="14"/>
        <rFont val="Times New Roman"/>
        <charset val="134"/>
      </rPr>
      <t xml:space="preserve">
</t>
    </r>
    <r>
      <rPr>
        <sz val="14"/>
        <rFont val="方正仿宋_GBK"/>
        <charset val="134"/>
      </rPr>
      <t>道路硬化</t>
    </r>
    <r>
      <rPr>
        <sz val="14"/>
        <rFont val="Times New Roman"/>
        <charset val="134"/>
      </rPr>
      <t>1385.56</t>
    </r>
    <r>
      <rPr>
        <sz val="14"/>
        <rFont val="方正仿宋_GBK"/>
        <charset val="134"/>
      </rPr>
      <t>㎡，雨水管网铺设</t>
    </r>
    <r>
      <rPr>
        <sz val="14"/>
        <rFont val="Times New Roman"/>
        <charset val="134"/>
      </rPr>
      <t>226m</t>
    </r>
    <r>
      <rPr>
        <sz val="14"/>
        <rFont val="方正仿宋_GBK"/>
        <charset val="134"/>
      </rPr>
      <t>，污水管网铺设</t>
    </r>
    <r>
      <rPr>
        <sz val="14"/>
        <rFont val="Times New Roman"/>
        <charset val="134"/>
      </rPr>
      <t>237m</t>
    </r>
    <r>
      <rPr>
        <sz val="14"/>
        <rFont val="方正仿宋_GBK"/>
        <charset val="134"/>
      </rPr>
      <t>，配套水电。</t>
    </r>
  </si>
  <si>
    <r>
      <rPr>
        <sz val="14"/>
        <rFont val="方正仿宋_GBK"/>
        <charset val="134"/>
      </rPr>
      <t>药膳饮食作为健康养生行业的一个重要分支，也将享受到行业增长带来的红利。该项目倡导健康饮食、养生保健的生活方式，充分利用现有资源条件，通过文化产业培育、中草药种植结构升级、完善配套设施等工程，发挥前卫镇资源优势，打造康养中心，串联起江川区环湖文旅路线。辐射带动周边乡村，带动村民就近务工。项目建成后以赵官村为引爆点，辐射带动周边乡村振兴，助力前卫赵官</t>
    </r>
    <r>
      <rPr>
        <sz val="14"/>
        <rFont val="Times New Roman"/>
        <charset val="134"/>
      </rPr>
      <t>“</t>
    </r>
    <r>
      <rPr>
        <sz val="14"/>
        <rFont val="方正仿宋_GBK"/>
        <charset val="134"/>
      </rPr>
      <t>白药故里</t>
    </r>
    <r>
      <rPr>
        <sz val="14"/>
        <rFont val="Times New Roman"/>
        <charset val="134"/>
      </rPr>
      <t>”</t>
    </r>
    <r>
      <rPr>
        <sz val="14"/>
        <rFont val="方正仿宋_GBK"/>
        <charset val="134"/>
      </rPr>
      <t>品牌建设，串联起江川区环湖文旅路线。运营后预计每年收益</t>
    </r>
    <r>
      <rPr>
        <sz val="14"/>
        <rFont val="Times New Roman"/>
        <charset val="134"/>
      </rPr>
      <t>30</t>
    </r>
    <r>
      <rPr>
        <sz val="14"/>
        <rFont val="方正仿宋_GBK"/>
        <charset val="134"/>
      </rPr>
      <t>万元，每年带动就业务工</t>
    </r>
    <r>
      <rPr>
        <sz val="14"/>
        <rFont val="Times New Roman"/>
        <charset val="134"/>
      </rPr>
      <t>100</t>
    </r>
    <r>
      <rPr>
        <sz val="14"/>
        <rFont val="方正仿宋_GBK"/>
        <charset val="134"/>
      </rPr>
      <t>人次以上。</t>
    </r>
  </si>
  <si>
    <t>叶红</t>
  </si>
  <si>
    <t>后卫村</t>
  </si>
  <si>
    <r>
      <rPr>
        <sz val="14"/>
        <rFont val="方正仿宋_GBK"/>
        <charset val="134"/>
      </rPr>
      <t>产业发展</t>
    </r>
    <r>
      <rPr>
        <sz val="14"/>
        <rFont val="Times New Roman"/>
        <charset val="134"/>
      </rPr>
      <t>—</t>
    </r>
    <r>
      <rPr>
        <sz val="14"/>
        <rFont val="方正仿宋_GBK"/>
        <charset val="134"/>
      </rPr>
      <t>水产养殖业发展</t>
    </r>
  </si>
  <si>
    <r>
      <rPr>
        <sz val="14"/>
        <rFont val="方正仿宋_GBK"/>
        <charset val="134"/>
      </rPr>
      <t>前卫镇渔村</t>
    </r>
    <r>
      <rPr>
        <sz val="14"/>
        <rFont val="Times New Roman"/>
        <charset val="134"/>
      </rPr>
      <t>“</t>
    </r>
    <r>
      <rPr>
        <sz val="14"/>
        <rFont val="方正仿宋_GBK"/>
        <charset val="134"/>
      </rPr>
      <t>稻鱼共生</t>
    </r>
    <r>
      <rPr>
        <sz val="14"/>
        <rFont val="Times New Roman"/>
        <charset val="134"/>
      </rPr>
      <t>”</t>
    </r>
    <r>
      <rPr>
        <sz val="14"/>
        <rFont val="方正仿宋_GBK"/>
        <charset val="134"/>
      </rPr>
      <t>综合种养项目</t>
    </r>
  </si>
  <si>
    <r>
      <rPr>
        <sz val="14"/>
        <rFont val="方正仿宋_GBK"/>
        <charset val="134"/>
      </rPr>
      <t>在渔村区域农田将水稻种植与鱼类养殖相结合，形成</t>
    </r>
    <r>
      <rPr>
        <sz val="14"/>
        <rFont val="Times New Roman"/>
        <charset val="134"/>
      </rPr>
      <t>“</t>
    </r>
    <r>
      <rPr>
        <sz val="14"/>
        <rFont val="方正仿宋_GBK"/>
        <charset val="134"/>
      </rPr>
      <t>田面种稻、水体养鱼</t>
    </r>
    <r>
      <rPr>
        <sz val="14"/>
        <rFont val="Times New Roman"/>
        <charset val="134"/>
      </rPr>
      <t>”</t>
    </r>
    <r>
      <rPr>
        <sz val="14"/>
        <rFont val="方正仿宋_GBK"/>
        <charset val="134"/>
      </rPr>
      <t>的立体系统，鱼类活动促进土壤疏松、增氧，摄食害虫和杂草，排泄物作为天然肥料；水稻为鱼类提供遮阴和栖息环境，形成物质循环。</t>
    </r>
    <r>
      <rPr>
        <sz val="14"/>
        <rFont val="Times New Roman"/>
        <charset val="134"/>
      </rPr>
      <t xml:space="preserve">
</t>
    </r>
    <r>
      <rPr>
        <sz val="14"/>
        <rFont val="方正仿宋_GBK"/>
        <charset val="134"/>
      </rPr>
      <t>建设内容：</t>
    </r>
    <r>
      <rPr>
        <sz val="14"/>
        <rFont val="Times New Roman"/>
        <charset val="134"/>
      </rPr>
      <t>1.</t>
    </r>
    <r>
      <rPr>
        <sz val="14"/>
        <rFont val="方正仿宋_GBK"/>
        <charset val="134"/>
      </rPr>
      <t>建设农业大棚</t>
    </r>
    <r>
      <rPr>
        <sz val="14"/>
        <rFont val="Times New Roman"/>
        <charset val="134"/>
      </rPr>
      <t>13</t>
    </r>
    <r>
      <rPr>
        <sz val="14"/>
        <rFont val="方正仿宋_GBK"/>
        <charset val="134"/>
      </rPr>
      <t>亩，春夏秋用于种植水稻，冬季用于种植番茄黄瓜辣椒等农作物，每亩造价</t>
    </r>
    <r>
      <rPr>
        <sz val="14"/>
        <rFont val="Times New Roman"/>
        <charset val="134"/>
      </rPr>
      <t>10</t>
    </r>
    <r>
      <rPr>
        <sz val="14"/>
        <rFont val="方正仿宋_GBK"/>
        <charset val="134"/>
      </rPr>
      <t>万元，共计</t>
    </r>
    <r>
      <rPr>
        <sz val="14"/>
        <rFont val="Times New Roman"/>
        <charset val="134"/>
      </rPr>
      <t>130</t>
    </r>
    <r>
      <rPr>
        <sz val="14"/>
        <rFont val="方正仿宋_GBK"/>
        <charset val="134"/>
      </rPr>
      <t>万元；</t>
    </r>
    <r>
      <rPr>
        <sz val="14"/>
        <rFont val="Times New Roman"/>
        <charset val="134"/>
      </rPr>
      <t xml:space="preserve">
2.</t>
    </r>
    <r>
      <rPr>
        <sz val="14"/>
        <rFont val="方正仿宋_GBK"/>
        <charset val="134"/>
      </rPr>
      <t>建设排水沟</t>
    </r>
    <r>
      <rPr>
        <sz val="14"/>
        <rFont val="Times New Roman"/>
        <charset val="134"/>
      </rPr>
      <t>30</t>
    </r>
    <r>
      <rPr>
        <sz val="14"/>
        <rFont val="方正仿宋_GBK"/>
        <charset val="134"/>
      </rPr>
      <t>米，建设防护围挡，共计</t>
    </r>
    <r>
      <rPr>
        <sz val="14"/>
        <rFont val="Times New Roman"/>
        <charset val="134"/>
      </rPr>
      <t>10</t>
    </r>
    <r>
      <rPr>
        <sz val="14"/>
        <rFont val="方正仿宋_GBK"/>
        <charset val="134"/>
      </rPr>
      <t>万元。</t>
    </r>
  </si>
  <si>
    <r>
      <rPr>
        <sz val="14"/>
        <rFont val="方正仿宋_GBK"/>
        <charset val="134"/>
      </rPr>
      <t>项目实施后，通过生物互惠实现资源高效利用，减少农药化肥依赖，提升土质有机质含量，提高农田综合效益，</t>
    </r>
    <r>
      <rPr>
        <sz val="14"/>
        <rFont val="Times New Roman"/>
        <charset val="134"/>
      </rPr>
      <t>“</t>
    </r>
    <r>
      <rPr>
        <sz val="14"/>
        <rFont val="方正仿宋_GBK"/>
        <charset val="134"/>
      </rPr>
      <t>稻鱼共生</t>
    </r>
    <r>
      <rPr>
        <sz val="14"/>
        <rFont val="Times New Roman"/>
        <charset val="134"/>
      </rPr>
      <t>”</t>
    </r>
    <r>
      <rPr>
        <sz val="14"/>
        <rFont val="方正仿宋_GBK"/>
        <charset val="134"/>
      </rPr>
      <t>模式减少</t>
    </r>
    <r>
      <rPr>
        <sz val="14"/>
        <rFont val="Times New Roman"/>
        <charset val="134"/>
      </rPr>
      <t>30%</t>
    </r>
    <r>
      <rPr>
        <sz val="14"/>
        <rFont val="方正仿宋_GBK"/>
        <charset val="134"/>
      </rPr>
      <t>以上化肥和农药使用，为江川发展绿色农业提供示范，也为星云湖保护农业面源污染治理提供新思路。</t>
    </r>
  </si>
  <si>
    <t>赖小庆</t>
  </si>
  <si>
    <t>小街村</t>
  </si>
  <si>
    <t>小街村委会下大河咀乡村旅游项目</t>
  </si>
  <si>
    <r>
      <rPr>
        <sz val="14"/>
        <rFont val="方正仿宋_GBK"/>
        <charset val="134"/>
      </rPr>
      <t>下大河咀村位于城郊结合部，星云湖西岸湖畔，湖景优美，现已成功举办两次</t>
    </r>
    <r>
      <rPr>
        <sz val="14"/>
        <rFont val="Times New Roman"/>
        <charset val="134"/>
      </rPr>
      <t>“</t>
    </r>
    <r>
      <rPr>
        <sz val="14"/>
        <rFont val="方正仿宋_GBK"/>
        <charset val="134"/>
      </rPr>
      <t>蔬香湖畔</t>
    </r>
    <r>
      <rPr>
        <sz val="14"/>
        <rFont val="Times New Roman"/>
        <charset val="134"/>
      </rPr>
      <t xml:space="preserve"> </t>
    </r>
    <r>
      <rPr>
        <sz val="14"/>
        <rFont val="方正仿宋_GBK"/>
        <charset val="134"/>
      </rPr>
      <t>渔你同乐</t>
    </r>
    <r>
      <rPr>
        <sz val="14"/>
        <rFont val="Times New Roman"/>
        <charset val="134"/>
      </rPr>
      <t>”</t>
    </r>
    <r>
      <rPr>
        <sz val="14"/>
        <rFont val="方正仿宋_GBK"/>
        <charset val="134"/>
      </rPr>
      <t>美好乡村生活体验活动，探索了部分水上游乐活动，有一定人气基础。下一步，将积极争取项目实施，进一步完善该片区旅游配套基础设施，打造联通海门桥、老河咀水上观光线路和水上游乐区域。建设文创集市，积极培育并引入餐饮、非遗、蔬菜、花卉等一批特色鲜明的生态产品区域公用品牌，提升游客体验。</t>
    </r>
    <r>
      <rPr>
        <sz val="14"/>
        <rFont val="Times New Roman"/>
        <charset val="134"/>
      </rPr>
      <t xml:space="preserve">
</t>
    </r>
    <r>
      <rPr>
        <sz val="14"/>
        <rFont val="方正仿宋_GBK"/>
        <charset val="134"/>
      </rPr>
      <t>建设内容：</t>
    </r>
    <r>
      <rPr>
        <sz val="14"/>
        <rFont val="Times New Roman"/>
        <charset val="134"/>
      </rPr>
      <t>1.</t>
    </r>
    <r>
      <rPr>
        <sz val="14"/>
        <rFont val="方正仿宋_GBK"/>
        <charset val="134"/>
      </rPr>
      <t>在小街出水口景观大道与翠大线路口建设景区导览设施；</t>
    </r>
    <r>
      <rPr>
        <sz val="14"/>
        <rFont val="Times New Roman"/>
        <charset val="134"/>
      </rPr>
      <t>2.</t>
    </r>
    <r>
      <rPr>
        <sz val="14"/>
        <rFont val="方正仿宋_GBK"/>
        <charset val="134"/>
      </rPr>
      <t>拆除景观大道中央隔离带，完善道路设施，提升道路承载能力；</t>
    </r>
    <r>
      <rPr>
        <sz val="14"/>
        <rFont val="Times New Roman"/>
        <charset val="134"/>
      </rPr>
      <t>3.</t>
    </r>
    <r>
      <rPr>
        <sz val="14"/>
        <rFont val="方正仿宋_GBK"/>
        <charset val="134"/>
      </rPr>
      <t>优化出水口广场停车场，在广场上新建汽车充电桩；</t>
    </r>
    <r>
      <rPr>
        <sz val="14"/>
        <rFont val="Times New Roman"/>
        <charset val="134"/>
      </rPr>
      <t>4.</t>
    </r>
    <r>
      <rPr>
        <sz val="14"/>
        <rFont val="方正仿宋_GBK"/>
        <charset val="134"/>
      </rPr>
      <t>在洗菜池旁新建旅游公厕并配套污水处理设施；</t>
    </r>
    <r>
      <rPr>
        <sz val="14"/>
        <rFont val="Times New Roman"/>
        <charset val="134"/>
      </rPr>
      <t>5.</t>
    </r>
    <r>
      <rPr>
        <sz val="14"/>
        <rFont val="方正仿宋_GBK"/>
        <charset val="134"/>
      </rPr>
      <t>在康美湿地末端新建码头，打造联通海门桥、老河咀水上观光线路和水上游乐区域。</t>
    </r>
    <r>
      <rPr>
        <sz val="14"/>
        <rFont val="Times New Roman"/>
        <charset val="134"/>
      </rPr>
      <t>6.</t>
    </r>
    <r>
      <rPr>
        <sz val="14"/>
        <rFont val="方正仿宋_GBK"/>
        <charset val="134"/>
      </rPr>
      <t>文创集市；</t>
    </r>
    <r>
      <rPr>
        <sz val="14"/>
        <rFont val="Times New Roman"/>
        <charset val="134"/>
      </rPr>
      <t>7.</t>
    </r>
    <r>
      <rPr>
        <sz val="14"/>
        <rFont val="方正仿宋_GBK"/>
        <charset val="134"/>
      </rPr>
      <t>完善路灯等基础设施，做好下大河咀村庄风貌提升、村内</t>
    </r>
    <r>
      <rPr>
        <sz val="14"/>
        <rFont val="Times New Roman"/>
        <charset val="134"/>
      </rPr>
      <t>“</t>
    </r>
    <r>
      <rPr>
        <sz val="14"/>
        <rFont val="方正仿宋_GBK"/>
        <charset val="134"/>
      </rPr>
      <t>慢生活</t>
    </r>
    <r>
      <rPr>
        <sz val="14"/>
        <rFont val="Times New Roman"/>
        <charset val="134"/>
      </rPr>
      <t>”</t>
    </r>
    <r>
      <rPr>
        <sz val="14"/>
        <rFont val="方正仿宋_GBK"/>
        <charset val="134"/>
      </rPr>
      <t>体验馆。</t>
    </r>
  </si>
  <si>
    <r>
      <rPr>
        <sz val="14"/>
        <rFont val="方正仿宋_GBK"/>
        <charset val="134"/>
      </rPr>
      <t>项目实施后，促进星云湖保护治理，发挥星云湖生态效益。下大河咀村将得到整村提升，让村内闲置资源得到有效利用，壮大集体经济，为周边群众提供旅游服务岗位和创业机会。进一步完善该片区旅游配套基础设施，打造联通海门桥、老河咀水上观光线路和水上游乐区域。建设文创集市，擦亮</t>
    </r>
    <r>
      <rPr>
        <sz val="14"/>
        <rFont val="Times New Roman"/>
        <charset val="134"/>
      </rPr>
      <t>“</t>
    </r>
    <r>
      <rPr>
        <sz val="14"/>
        <rFont val="方正仿宋_GBK"/>
        <charset val="134"/>
      </rPr>
      <t>渔文化</t>
    </r>
    <r>
      <rPr>
        <sz val="14"/>
        <rFont val="Times New Roman"/>
        <charset val="134"/>
      </rPr>
      <t>”“</t>
    </r>
    <r>
      <rPr>
        <sz val="14"/>
        <rFont val="方正仿宋_GBK"/>
        <charset val="134"/>
      </rPr>
      <t>铜文化</t>
    </r>
    <r>
      <rPr>
        <sz val="14"/>
        <rFont val="Times New Roman"/>
        <charset val="134"/>
      </rPr>
      <t>”“</t>
    </r>
    <r>
      <rPr>
        <sz val="14"/>
        <rFont val="方正仿宋_GBK"/>
        <charset val="134"/>
      </rPr>
      <t>白药文化</t>
    </r>
    <r>
      <rPr>
        <sz val="14"/>
        <rFont val="Times New Roman"/>
        <charset val="134"/>
      </rPr>
      <t>”</t>
    </r>
    <r>
      <rPr>
        <sz val="14"/>
        <rFont val="方正仿宋_GBK"/>
        <charset val="134"/>
      </rPr>
      <t>、花卉、蔬菜等名片，提升游客体验。基础设施完善后，对星云湖西岸旅游精品路线打造打下坚实基础，为招商引资提供良好环境。</t>
    </r>
  </si>
  <si>
    <t>前卫镇后卫村新河咀现代设施农业项目</t>
  </si>
  <si>
    <r>
      <rPr>
        <sz val="14"/>
        <rFont val="方正仿宋_GBK"/>
        <charset val="134"/>
      </rPr>
      <t>后卫新河咀村位于星云湖西岸，翠大线旁，辖区内龙门一带景色优美，铜文化源远流长，水资源丰富。新河咀村将利用龙门周边流转的</t>
    </r>
    <r>
      <rPr>
        <sz val="14"/>
        <rFont val="Times New Roman"/>
        <charset val="134"/>
      </rPr>
      <t>177</t>
    </r>
    <r>
      <rPr>
        <sz val="14"/>
        <rFont val="方正仿宋_GBK"/>
        <charset val="134"/>
      </rPr>
      <t>亩优质土地，打造现代设施农业，种植蔬菜、水果等，打造智慧农业示范样板，做好星云湖保护治理。同时，附带观光采摘，打造农文旅融合旅游点。</t>
    </r>
    <r>
      <rPr>
        <sz val="14"/>
        <rFont val="Times New Roman"/>
        <charset val="134"/>
      </rPr>
      <t xml:space="preserve">
</t>
    </r>
    <r>
      <rPr>
        <sz val="14"/>
        <rFont val="方正仿宋_GBK"/>
        <charset val="134"/>
      </rPr>
      <t>建设内容：建设智慧大棚</t>
    </r>
    <r>
      <rPr>
        <sz val="14"/>
        <rFont val="Times New Roman"/>
        <charset val="134"/>
      </rPr>
      <t>175</t>
    </r>
    <r>
      <rPr>
        <sz val="14"/>
        <rFont val="方正仿宋_GBK"/>
        <charset val="134"/>
      </rPr>
      <t>亩，包含智能控温、控湿、种植架等，每亩投资约</t>
    </r>
    <r>
      <rPr>
        <sz val="14"/>
        <rFont val="Times New Roman"/>
        <charset val="134"/>
      </rPr>
      <t>10</t>
    </r>
    <r>
      <rPr>
        <sz val="14"/>
        <rFont val="方正仿宋_GBK"/>
        <charset val="134"/>
      </rPr>
      <t>万元。合计</t>
    </r>
    <r>
      <rPr>
        <sz val="14"/>
        <rFont val="Times New Roman"/>
        <charset val="134"/>
      </rPr>
      <t>1750</t>
    </r>
    <r>
      <rPr>
        <sz val="14"/>
        <rFont val="方正仿宋_GBK"/>
        <charset val="134"/>
      </rPr>
      <t>万元。</t>
    </r>
  </si>
  <si>
    <t>项目建成后，精细化种植将促进农业种植转型升级，减少农业面源污染，助力星云湖保护治理。种植管护将带动周边部分失地群众实现家门口务工，实现务工收入。为到江游客及周边群众提供观光采摘好去处。</t>
  </si>
  <si>
    <t>前卫社区</t>
  </si>
  <si>
    <r>
      <rPr>
        <sz val="14"/>
        <rFont val="方正仿宋_GBK"/>
        <charset val="134"/>
      </rPr>
      <t>产业发展</t>
    </r>
    <r>
      <rPr>
        <sz val="14"/>
        <rFont val="Times New Roman"/>
        <charset val="134"/>
      </rPr>
      <t>—</t>
    </r>
    <r>
      <rPr>
        <sz val="14"/>
        <rFont val="方正仿宋_GBK"/>
        <charset val="134"/>
      </rPr>
      <t>加工业</t>
    </r>
  </si>
  <si>
    <t>前卫镇前卫社区秸秆加工项目（含前卫镇前卫民族团结进步示范村项目）</t>
  </si>
  <si>
    <r>
      <rPr>
        <sz val="14"/>
        <rFont val="方正仿宋_GBK"/>
        <charset val="134"/>
      </rPr>
      <t>在火炮厂（杨家河村入口处）建设秸秆加工有机肥项目，其中：投资</t>
    </r>
    <r>
      <rPr>
        <sz val="14"/>
        <rFont val="Times New Roman"/>
        <charset val="134"/>
      </rPr>
      <t>200</t>
    </r>
    <r>
      <rPr>
        <sz val="14"/>
        <rFont val="方正仿宋_GBK"/>
        <charset val="134"/>
      </rPr>
      <t>万元在火炮厂建设占地面积</t>
    </r>
    <r>
      <rPr>
        <sz val="14"/>
        <rFont val="Times New Roman"/>
        <charset val="134"/>
      </rPr>
      <t>1500</t>
    </r>
    <r>
      <rPr>
        <sz val="14"/>
        <rFont val="方正仿宋_GBK"/>
        <charset val="134"/>
      </rPr>
      <t>㎡秸秆加工车间，投资</t>
    </r>
    <r>
      <rPr>
        <sz val="14"/>
        <rFont val="Times New Roman"/>
        <charset val="134"/>
      </rPr>
      <t>80</t>
    </r>
    <r>
      <rPr>
        <sz val="14"/>
        <rFont val="方正仿宋_GBK"/>
        <charset val="134"/>
      </rPr>
      <t>万元用于机械设施费用，投资</t>
    </r>
    <r>
      <rPr>
        <sz val="14"/>
        <rFont val="Times New Roman"/>
        <charset val="134"/>
      </rPr>
      <t>20</t>
    </r>
    <r>
      <rPr>
        <sz val="14"/>
        <rFont val="方正仿宋_GBK"/>
        <charset val="134"/>
      </rPr>
      <t>万元用于电水管网布置。</t>
    </r>
  </si>
  <si>
    <r>
      <rPr>
        <sz val="14"/>
        <rFont val="方正仿宋_GBK"/>
        <charset val="134"/>
      </rPr>
      <t>生态效益目标：将秸秆进行加工，推动资源循环利用，减少秸秆焚烧，改善空气质量，降低火灾隐患。</t>
    </r>
    <r>
      <rPr>
        <sz val="14"/>
        <rFont val="Times New Roman"/>
        <charset val="134"/>
      </rPr>
      <t xml:space="preserve">
</t>
    </r>
    <r>
      <rPr>
        <sz val="14"/>
        <rFont val="方正仿宋_GBK"/>
        <charset val="134"/>
      </rPr>
      <t>经济效益目标：项目建成后动员周边群众、种植大户将秸秆收集处理，预计每年处理秸秆</t>
    </r>
    <r>
      <rPr>
        <sz val="14"/>
        <rFont val="Times New Roman"/>
        <charset val="134"/>
      </rPr>
      <t>300</t>
    </r>
    <r>
      <rPr>
        <sz val="14"/>
        <rFont val="方正仿宋_GBK"/>
        <charset val="134"/>
      </rPr>
      <t>万吨以上，村委会收益达到</t>
    </r>
    <r>
      <rPr>
        <sz val="14"/>
        <rFont val="Times New Roman"/>
        <charset val="134"/>
      </rPr>
      <t>21</t>
    </r>
    <r>
      <rPr>
        <sz val="14"/>
        <rFont val="方正仿宋_GBK"/>
        <charset val="134"/>
      </rPr>
      <t>万元以上，创造就业岗位</t>
    </r>
    <r>
      <rPr>
        <sz val="14"/>
        <rFont val="Times New Roman"/>
        <charset val="134"/>
      </rPr>
      <t>25</t>
    </r>
    <r>
      <rPr>
        <sz val="14"/>
        <rFont val="方正仿宋_GBK"/>
        <charset val="134"/>
      </rPr>
      <t>个以上。</t>
    </r>
  </si>
  <si>
    <t>沈家文</t>
  </si>
  <si>
    <t>周官村</t>
  </si>
  <si>
    <t>前卫镇周官村农贸市场提档升级建设项目</t>
  </si>
  <si>
    <r>
      <rPr>
        <sz val="14"/>
        <rFont val="方正仿宋_GBK"/>
        <charset val="134"/>
      </rPr>
      <t>周官农贸市场东面、南面房子矮小漏雨，需拆除重建，约</t>
    </r>
    <r>
      <rPr>
        <sz val="14"/>
        <rFont val="Times New Roman"/>
        <charset val="134"/>
      </rPr>
      <t>500</t>
    </r>
    <r>
      <rPr>
        <sz val="14"/>
        <rFont val="方正仿宋_GBK"/>
        <charset val="134"/>
      </rPr>
      <t>㎡，市场内新建</t>
    </r>
    <r>
      <rPr>
        <sz val="14"/>
        <rFont val="Times New Roman"/>
        <charset val="134"/>
      </rPr>
      <t>2</t>
    </r>
    <r>
      <rPr>
        <sz val="14"/>
        <rFont val="方正仿宋_GBK"/>
        <charset val="134"/>
      </rPr>
      <t>个</t>
    </r>
    <r>
      <rPr>
        <sz val="14"/>
        <rFont val="Times New Roman"/>
        <charset val="134"/>
      </rPr>
      <t>200</t>
    </r>
    <r>
      <rPr>
        <sz val="14"/>
        <rFont val="方正仿宋_GBK"/>
        <charset val="134"/>
      </rPr>
      <t>㎡的彩钢结构的遮阴顶棚，建盖</t>
    </r>
    <r>
      <rPr>
        <sz val="14"/>
        <rFont val="Times New Roman"/>
        <charset val="134"/>
      </rPr>
      <t>2</t>
    </r>
    <r>
      <rPr>
        <sz val="14"/>
        <rFont val="方正仿宋_GBK"/>
        <charset val="134"/>
      </rPr>
      <t>米长的卖菜台</t>
    </r>
    <r>
      <rPr>
        <sz val="14"/>
        <rFont val="Times New Roman"/>
        <charset val="134"/>
      </rPr>
      <t>40</t>
    </r>
    <r>
      <rPr>
        <sz val="14"/>
        <rFont val="方正仿宋_GBK"/>
        <charset val="134"/>
      </rPr>
      <t>个，按市场标准建设。</t>
    </r>
  </si>
  <si>
    <r>
      <rPr>
        <sz val="14"/>
        <rFont val="方正仿宋_GBK"/>
        <charset val="134"/>
      </rPr>
      <t>市场提档升级，良好的市场环境能吸引周边居民前来消费购物，带动周边市场及周边商铺的生意，市场繁荣，促进经济发展。预计每年收益</t>
    </r>
    <r>
      <rPr>
        <sz val="14"/>
        <rFont val="Times New Roman"/>
        <charset val="134"/>
      </rPr>
      <t>15</t>
    </r>
    <r>
      <rPr>
        <sz val="14"/>
        <rFont val="方正仿宋_GBK"/>
        <charset val="134"/>
      </rPr>
      <t>万元以上，带动群众务工、销售</t>
    </r>
    <r>
      <rPr>
        <sz val="14"/>
        <rFont val="Times New Roman"/>
        <charset val="134"/>
      </rPr>
      <t>50</t>
    </r>
    <r>
      <rPr>
        <sz val="14"/>
        <rFont val="方正仿宋_GBK"/>
        <charset val="134"/>
      </rPr>
      <t>人以上。</t>
    </r>
  </si>
  <si>
    <t>勒松福</t>
  </si>
  <si>
    <t>渔村</t>
  </si>
  <si>
    <t>渔村益农生活超市建设项目</t>
  </si>
  <si>
    <r>
      <rPr>
        <sz val="14"/>
        <rFont val="方正仿宋_GBK"/>
        <charset val="134"/>
      </rPr>
      <t>计划建设一栋二层混凝土框架结构，一层层高</t>
    </r>
    <r>
      <rPr>
        <sz val="14"/>
        <rFont val="Times New Roman"/>
        <charset val="134"/>
      </rPr>
      <t>4.5</t>
    </r>
    <r>
      <rPr>
        <sz val="14"/>
        <rFont val="方正仿宋_GBK"/>
        <charset val="134"/>
      </rPr>
      <t>米，二层层高</t>
    </r>
    <r>
      <rPr>
        <sz val="14"/>
        <rFont val="Times New Roman"/>
        <charset val="134"/>
      </rPr>
      <t>3.9</t>
    </r>
    <r>
      <rPr>
        <sz val="14"/>
        <rFont val="方正仿宋_GBK"/>
        <charset val="134"/>
      </rPr>
      <t>米，建筑占地面积</t>
    </r>
    <r>
      <rPr>
        <sz val="14"/>
        <rFont val="Times New Roman"/>
        <charset val="134"/>
      </rPr>
      <t>663</t>
    </r>
    <r>
      <rPr>
        <sz val="14"/>
        <rFont val="方正仿宋_GBK"/>
        <charset val="134"/>
      </rPr>
      <t>㎡，建筑面积</t>
    </r>
    <r>
      <rPr>
        <sz val="14"/>
        <rFont val="Times New Roman"/>
        <charset val="134"/>
      </rPr>
      <t>1348.4</t>
    </r>
    <r>
      <rPr>
        <sz val="14"/>
        <rFont val="方正仿宋_GBK"/>
        <charset val="134"/>
      </rPr>
      <t>㎡，设计建盖</t>
    </r>
    <r>
      <rPr>
        <sz val="14"/>
        <rFont val="Times New Roman"/>
        <charset val="134"/>
      </rPr>
      <t>16</t>
    </r>
    <r>
      <rPr>
        <sz val="14"/>
        <rFont val="方正仿宋_GBK"/>
        <charset val="134"/>
      </rPr>
      <t>间房屋，其中</t>
    </r>
    <r>
      <rPr>
        <sz val="14"/>
        <rFont val="Times New Roman"/>
        <charset val="134"/>
      </rPr>
      <t>7</t>
    </r>
    <r>
      <rPr>
        <sz val="14"/>
        <rFont val="方正仿宋_GBK"/>
        <charset val="134"/>
      </rPr>
      <t>间村委会自主经营卖化肥，其余对外招租。水电设施根据实际情况铺设。</t>
    </r>
  </si>
  <si>
    <r>
      <rPr>
        <sz val="14"/>
        <rFont val="方正仿宋_GBK"/>
        <charset val="134"/>
      </rPr>
      <t>计划实现村委会资金收益</t>
    </r>
    <r>
      <rPr>
        <sz val="14"/>
        <rFont val="Times New Roman"/>
        <charset val="134"/>
      </rPr>
      <t>15</t>
    </r>
    <r>
      <rPr>
        <sz val="14"/>
        <rFont val="方正仿宋_GBK"/>
        <charset val="134"/>
      </rPr>
      <t>万元以上，带动渔村经济发展，增加就业，方便群众生活，让群众买到物美价廉的化肥，同时带动村民自主创业，增加渔村商品多样化，丰富产业结构。</t>
    </r>
  </si>
  <si>
    <t>杨林华</t>
  </si>
  <si>
    <r>
      <rPr>
        <sz val="14"/>
        <rFont val="方正仿宋_GBK"/>
        <charset val="134"/>
      </rPr>
      <t>产业发展</t>
    </r>
    <r>
      <rPr>
        <sz val="14"/>
        <rFont val="Times New Roman"/>
        <charset val="134"/>
      </rPr>
      <t>—</t>
    </r>
    <r>
      <rPr>
        <sz val="14"/>
        <rFont val="方正仿宋_GBK"/>
        <charset val="134"/>
      </rPr>
      <t>智慧农业</t>
    </r>
  </si>
  <si>
    <t>前卫镇赵官村产业大棚建设项目</t>
  </si>
  <si>
    <r>
      <rPr>
        <sz val="14"/>
        <rFont val="方正仿宋_GBK"/>
        <charset val="134"/>
      </rPr>
      <t>地址位于工业园区亿纬锂能项目旁，具体地块名称</t>
    </r>
    <r>
      <rPr>
        <sz val="14"/>
        <rFont val="Times New Roman"/>
        <charset val="134"/>
      </rPr>
      <t>:</t>
    </r>
    <r>
      <rPr>
        <sz val="14"/>
        <rFont val="方正仿宋_GBK"/>
        <charset val="134"/>
      </rPr>
      <t>云平大梯梯，龙泉靳字坟。土地平整</t>
    </r>
    <r>
      <rPr>
        <sz val="14"/>
        <rFont val="Times New Roman"/>
        <charset val="134"/>
      </rPr>
      <t>40</t>
    </r>
    <r>
      <rPr>
        <sz val="14"/>
        <rFont val="方正仿宋_GBK"/>
        <charset val="134"/>
      </rPr>
      <t>亩，建设标准化钢架大棚</t>
    </r>
    <r>
      <rPr>
        <sz val="14"/>
        <rFont val="Times New Roman"/>
        <charset val="134"/>
      </rPr>
      <t>35</t>
    </r>
    <r>
      <rPr>
        <sz val="14"/>
        <rFont val="方正仿宋_GBK"/>
        <charset val="134"/>
      </rPr>
      <t>亩及配套基础设施</t>
    </r>
    <r>
      <rPr>
        <sz val="14"/>
        <rFont val="Times New Roman"/>
        <charset val="134"/>
      </rPr>
      <t>5</t>
    </r>
    <r>
      <rPr>
        <sz val="14"/>
        <rFont val="方正仿宋_GBK"/>
        <charset val="134"/>
      </rPr>
      <t>亩，含看管房、冷链仓库，建设水肥一体灌溉系统</t>
    </r>
    <r>
      <rPr>
        <sz val="14"/>
        <rFont val="Times New Roman"/>
        <charset val="134"/>
      </rPr>
      <t>35</t>
    </r>
    <r>
      <rPr>
        <sz val="14"/>
        <rFont val="方正仿宋_GBK"/>
        <charset val="134"/>
      </rPr>
      <t>亩，打造成集苗圃培育，产品种植、销售、加工为一体的新型农产业大棚。</t>
    </r>
  </si>
  <si>
    <r>
      <rPr>
        <sz val="14"/>
        <rFont val="方正仿宋_GBK"/>
        <charset val="134"/>
      </rPr>
      <t>发展集体经济，带动周边农户。资产入股种植大户，预计村集体年收入</t>
    </r>
    <r>
      <rPr>
        <sz val="14"/>
        <rFont val="Times New Roman"/>
        <charset val="134"/>
      </rPr>
      <t>15</t>
    </r>
    <r>
      <rPr>
        <sz val="14"/>
        <rFont val="方正仿宋_GBK"/>
        <charset val="134"/>
      </rPr>
      <t>万元，带动年务工人次</t>
    </r>
    <r>
      <rPr>
        <sz val="14"/>
        <rFont val="Times New Roman"/>
        <charset val="134"/>
      </rPr>
      <t>500</t>
    </r>
    <r>
      <rPr>
        <sz val="14"/>
        <rFont val="方正仿宋_GBK"/>
        <charset val="134"/>
      </rPr>
      <t>人次，务工收入</t>
    </r>
    <r>
      <rPr>
        <sz val="14"/>
        <rFont val="Times New Roman"/>
        <charset val="134"/>
      </rPr>
      <t>6-8</t>
    </r>
    <r>
      <rPr>
        <sz val="14"/>
        <rFont val="方正仿宋_GBK"/>
        <charset val="134"/>
      </rPr>
      <t>万元。</t>
    </r>
  </si>
  <si>
    <t>石河村</t>
  </si>
  <si>
    <t>前卫镇苹果山花卉产业园区内道路建设项目</t>
  </si>
  <si>
    <r>
      <rPr>
        <sz val="14"/>
        <rFont val="方正仿宋_GBK"/>
        <charset val="134"/>
      </rPr>
      <t>硬化园区内现有机耕路，其中</t>
    </r>
    <r>
      <rPr>
        <sz val="14"/>
        <rFont val="Times New Roman"/>
        <charset val="134"/>
      </rPr>
      <t>5.8m</t>
    </r>
    <r>
      <rPr>
        <sz val="14"/>
        <rFont val="方正仿宋_GBK"/>
        <charset val="134"/>
      </rPr>
      <t>宽道路长</t>
    </r>
    <r>
      <rPr>
        <sz val="14"/>
        <rFont val="Times New Roman"/>
        <charset val="134"/>
      </rPr>
      <t>150m</t>
    </r>
    <r>
      <rPr>
        <sz val="14"/>
        <rFont val="方正仿宋_GBK"/>
        <charset val="134"/>
      </rPr>
      <t>，</t>
    </r>
    <r>
      <rPr>
        <sz val="14"/>
        <rFont val="Times New Roman"/>
        <charset val="134"/>
      </rPr>
      <t>4m</t>
    </r>
    <r>
      <rPr>
        <sz val="14"/>
        <rFont val="方正仿宋_GBK"/>
        <charset val="134"/>
      </rPr>
      <t>宽道路长</t>
    </r>
    <r>
      <rPr>
        <sz val="14"/>
        <rFont val="Times New Roman"/>
        <charset val="134"/>
      </rPr>
      <t>1386m</t>
    </r>
  </si>
  <si>
    <t>完善石河产业园基础设施建设，平整园区道路，提升通行效率，保障交通安全，为前卫镇打造一流花卉产业园奠定良好基础。</t>
  </si>
  <si>
    <t>坝绍顺</t>
  </si>
  <si>
    <t>前卫镇民族团结示范社区建设</t>
  </si>
  <si>
    <r>
      <rPr>
        <sz val="14"/>
        <rFont val="方正仿宋_GBK"/>
        <charset val="134"/>
      </rPr>
      <t>投资</t>
    </r>
    <r>
      <rPr>
        <sz val="14"/>
        <rFont val="Times New Roman"/>
        <charset val="134"/>
      </rPr>
      <t>36.92</t>
    </r>
    <r>
      <rPr>
        <sz val="14"/>
        <rFont val="方正仿宋_GBK"/>
        <charset val="134"/>
      </rPr>
      <t>万元（</t>
    </r>
    <r>
      <rPr>
        <sz val="14"/>
        <rFont val="Times New Roman"/>
        <charset val="134"/>
      </rPr>
      <t>30</t>
    </r>
    <r>
      <rPr>
        <sz val="14"/>
        <rFont val="方正仿宋_GBK"/>
        <charset val="134"/>
      </rPr>
      <t>万项目资金，</t>
    </r>
    <r>
      <rPr>
        <sz val="14"/>
        <rFont val="Times New Roman"/>
        <charset val="134"/>
      </rPr>
      <t>6.92</t>
    </r>
    <r>
      <rPr>
        <sz val="14"/>
        <rFont val="方正仿宋_GBK"/>
        <charset val="134"/>
      </rPr>
      <t>万元自筹），修缮加固前卫社区烤烟育苗大棚，烤烟育苗大棚共计</t>
    </r>
    <r>
      <rPr>
        <sz val="14"/>
        <rFont val="Times New Roman"/>
        <charset val="134"/>
      </rPr>
      <t>17</t>
    </r>
    <r>
      <rPr>
        <sz val="14"/>
        <rFont val="方正仿宋_GBK"/>
        <charset val="134"/>
      </rPr>
      <t>亩，</t>
    </r>
    <r>
      <rPr>
        <sz val="14"/>
        <rFont val="Times New Roman"/>
        <charset val="134"/>
      </rPr>
      <t>10</t>
    </r>
    <r>
      <rPr>
        <sz val="14"/>
        <rFont val="方正仿宋_GBK"/>
        <charset val="134"/>
      </rPr>
      <t>个大棚，其中</t>
    </r>
    <r>
      <rPr>
        <sz val="14"/>
        <rFont val="Times New Roman"/>
        <charset val="134"/>
      </rPr>
      <t>;</t>
    </r>
    <r>
      <rPr>
        <sz val="14"/>
        <rFont val="方正仿宋_GBK"/>
        <charset val="134"/>
      </rPr>
      <t>投资</t>
    </r>
    <r>
      <rPr>
        <sz val="14"/>
        <rFont val="Times New Roman"/>
        <charset val="134"/>
      </rPr>
      <t>5</t>
    </r>
    <r>
      <rPr>
        <sz val="14"/>
        <rFont val="方正仿宋_GBK"/>
        <charset val="134"/>
      </rPr>
      <t>万元用于更换水槽，按单价</t>
    </r>
    <r>
      <rPr>
        <sz val="14"/>
        <rFont val="Times New Roman"/>
        <charset val="134"/>
      </rPr>
      <t>1000</t>
    </r>
    <r>
      <rPr>
        <sz val="14"/>
        <rFont val="方正仿宋_GBK"/>
        <charset val="134"/>
      </rPr>
      <t>米每米</t>
    </r>
    <r>
      <rPr>
        <sz val="14"/>
        <rFont val="Times New Roman"/>
        <charset val="134"/>
      </rPr>
      <t>50</t>
    </r>
    <r>
      <rPr>
        <sz val="14"/>
        <rFont val="方正仿宋_GBK"/>
        <charset val="134"/>
      </rPr>
      <t>元，投资</t>
    </r>
    <r>
      <rPr>
        <sz val="14"/>
        <rFont val="Times New Roman"/>
        <charset val="134"/>
      </rPr>
      <t>11.6</t>
    </r>
    <r>
      <rPr>
        <sz val="14"/>
        <rFont val="方正仿宋_GBK"/>
        <charset val="134"/>
      </rPr>
      <t>万元用于塑料薄膜（顶膜</t>
    </r>
    <r>
      <rPr>
        <sz val="14"/>
        <rFont val="Times New Roman"/>
        <charset val="134"/>
      </rPr>
      <t>2</t>
    </r>
    <r>
      <rPr>
        <sz val="14"/>
        <rFont val="方正仿宋_GBK"/>
        <charset val="134"/>
      </rPr>
      <t>吨，每吨费用</t>
    </r>
    <r>
      <rPr>
        <sz val="14"/>
        <rFont val="Times New Roman"/>
        <charset val="134"/>
      </rPr>
      <t>2</t>
    </r>
    <r>
      <rPr>
        <sz val="14"/>
        <rFont val="方正仿宋_GBK"/>
        <charset val="134"/>
      </rPr>
      <t>万元共计</t>
    </r>
    <r>
      <rPr>
        <sz val="14"/>
        <rFont val="Times New Roman"/>
        <charset val="134"/>
      </rPr>
      <t>4</t>
    </r>
    <r>
      <rPr>
        <sz val="14"/>
        <rFont val="方正仿宋_GBK"/>
        <charset val="134"/>
      </rPr>
      <t>万元，边膜</t>
    </r>
    <r>
      <rPr>
        <sz val="14"/>
        <rFont val="Times New Roman"/>
        <charset val="134"/>
      </rPr>
      <t>1.8</t>
    </r>
    <r>
      <rPr>
        <sz val="14"/>
        <rFont val="方正仿宋_GBK"/>
        <charset val="134"/>
      </rPr>
      <t>吨每吨单价</t>
    </r>
    <r>
      <rPr>
        <sz val="14"/>
        <rFont val="Times New Roman"/>
        <charset val="134"/>
      </rPr>
      <t>2</t>
    </r>
    <r>
      <rPr>
        <sz val="14"/>
        <rFont val="方正仿宋_GBK"/>
        <charset val="134"/>
      </rPr>
      <t>万元共计</t>
    </r>
    <r>
      <rPr>
        <sz val="14"/>
        <rFont val="Times New Roman"/>
        <charset val="134"/>
      </rPr>
      <t>3.6</t>
    </r>
    <r>
      <rPr>
        <sz val="14"/>
        <rFont val="方正仿宋_GBK"/>
        <charset val="134"/>
      </rPr>
      <t>万元，池膜</t>
    </r>
    <r>
      <rPr>
        <sz val="14"/>
        <rFont val="Times New Roman"/>
        <charset val="134"/>
      </rPr>
      <t>2</t>
    </r>
    <r>
      <rPr>
        <sz val="14"/>
        <rFont val="方正仿宋_GBK"/>
        <charset val="134"/>
      </rPr>
      <t>吨每吨费用</t>
    </r>
    <r>
      <rPr>
        <sz val="14"/>
        <rFont val="Times New Roman"/>
        <charset val="134"/>
      </rPr>
      <t>2</t>
    </r>
    <r>
      <rPr>
        <sz val="14"/>
        <rFont val="方正仿宋_GBK"/>
        <charset val="134"/>
      </rPr>
      <t>万元共计</t>
    </r>
    <r>
      <rPr>
        <sz val="14"/>
        <rFont val="Times New Roman"/>
        <charset val="134"/>
      </rPr>
      <t>4</t>
    </r>
    <r>
      <rPr>
        <sz val="14"/>
        <rFont val="方正仿宋_GBK"/>
        <charset val="134"/>
      </rPr>
      <t>万元），投资</t>
    </r>
    <r>
      <rPr>
        <sz val="14"/>
        <rFont val="Times New Roman"/>
        <charset val="134"/>
      </rPr>
      <t>2.4</t>
    </r>
    <r>
      <rPr>
        <sz val="14"/>
        <rFont val="方正仿宋_GBK"/>
        <charset val="134"/>
      </rPr>
      <t>万元用于弹簧</t>
    </r>
    <r>
      <rPr>
        <sz val="14"/>
        <rFont val="Times New Roman"/>
        <charset val="134"/>
      </rPr>
      <t>6000</t>
    </r>
    <r>
      <rPr>
        <sz val="14"/>
        <rFont val="方正仿宋_GBK"/>
        <charset val="134"/>
      </rPr>
      <t>米，每米</t>
    </r>
    <r>
      <rPr>
        <sz val="14"/>
        <rFont val="Times New Roman"/>
        <charset val="134"/>
      </rPr>
      <t>4</t>
    </r>
    <r>
      <rPr>
        <sz val="14"/>
        <rFont val="方正仿宋_GBK"/>
        <charset val="134"/>
      </rPr>
      <t>元，投资</t>
    </r>
    <r>
      <rPr>
        <sz val="14"/>
        <rFont val="Times New Roman"/>
        <charset val="134"/>
      </rPr>
      <t>1.5</t>
    </r>
    <r>
      <rPr>
        <sz val="14"/>
        <rFont val="方正仿宋_GBK"/>
        <charset val="134"/>
      </rPr>
      <t>万元用于两边防虫网，</t>
    </r>
    <r>
      <rPr>
        <sz val="14"/>
        <rFont val="Times New Roman"/>
        <charset val="134"/>
      </rPr>
      <t>1000</t>
    </r>
    <r>
      <rPr>
        <sz val="14"/>
        <rFont val="方正仿宋_GBK"/>
        <charset val="134"/>
      </rPr>
      <t>米每米</t>
    </r>
    <r>
      <rPr>
        <sz val="14"/>
        <rFont val="Times New Roman"/>
        <charset val="134"/>
      </rPr>
      <t>1.5</t>
    </r>
    <r>
      <rPr>
        <sz val="14"/>
        <rFont val="方正仿宋_GBK"/>
        <charset val="134"/>
      </rPr>
      <t>元，投资</t>
    </r>
    <r>
      <rPr>
        <sz val="14"/>
        <rFont val="Times New Roman"/>
        <charset val="134"/>
      </rPr>
      <t>2.4</t>
    </r>
    <r>
      <rPr>
        <sz val="14"/>
        <rFont val="方正仿宋_GBK"/>
        <charset val="134"/>
      </rPr>
      <t>万元用于压槽</t>
    </r>
    <r>
      <rPr>
        <sz val="14"/>
        <rFont val="Times New Roman"/>
        <charset val="134"/>
      </rPr>
      <t>6000</t>
    </r>
    <r>
      <rPr>
        <sz val="14"/>
        <rFont val="方正仿宋_GBK"/>
        <charset val="134"/>
      </rPr>
      <t>米每米</t>
    </r>
    <r>
      <rPr>
        <sz val="14"/>
        <rFont val="Times New Roman"/>
        <charset val="134"/>
      </rPr>
      <t>4</t>
    </r>
    <r>
      <rPr>
        <sz val="14"/>
        <rFont val="方正仿宋_GBK"/>
        <charset val="134"/>
      </rPr>
      <t>元，投资</t>
    </r>
    <r>
      <rPr>
        <sz val="14"/>
        <rFont val="Times New Roman"/>
        <charset val="134"/>
      </rPr>
      <t>4</t>
    </r>
    <r>
      <rPr>
        <sz val="14"/>
        <rFont val="方正仿宋_GBK"/>
        <charset val="134"/>
      </rPr>
      <t>万元用于水管，按单价</t>
    </r>
    <r>
      <rPr>
        <sz val="14"/>
        <rFont val="Times New Roman"/>
        <charset val="134"/>
      </rPr>
      <t>4000</t>
    </r>
    <r>
      <rPr>
        <sz val="14"/>
        <rFont val="方正仿宋_GBK"/>
        <charset val="134"/>
      </rPr>
      <t>米，每米</t>
    </r>
    <r>
      <rPr>
        <sz val="14"/>
        <rFont val="Times New Roman"/>
        <charset val="134"/>
      </rPr>
      <t>10</t>
    </r>
    <r>
      <rPr>
        <sz val="14"/>
        <rFont val="方正仿宋_GBK"/>
        <charset val="134"/>
      </rPr>
      <t>元，投资</t>
    </r>
    <r>
      <rPr>
        <sz val="14"/>
        <rFont val="Times New Roman"/>
        <charset val="134"/>
      </rPr>
      <t>4.5</t>
    </r>
    <r>
      <rPr>
        <sz val="14"/>
        <rFont val="方正仿宋_GBK"/>
        <charset val="134"/>
      </rPr>
      <t>万元用于遮阳网，按单价</t>
    </r>
    <r>
      <rPr>
        <sz val="14"/>
        <rFont val="Times New Roman"/>
        <charset val="134"/>
      </rPr>
      <t>15000</t>
    </r>
    <r>
      <rPr>
        <sz val="14"/>
        <rFont val="方正仿宋_GBK"/>
        <charset val="134"/>
      </rPr>
      <t>米每米</t>
    </r>
    <r>
      <rPr>
        <sz val="14"/>
        <rFont val="Times New Roman"/>
        <charset val="134"/>
      </rPr>
      <t>30</t>
    </r>
    <r>
      <rPr>
        <sz val="14"/>
        <rFont val="方正仿宋_GBK"/>
        <charset val="134"/>
      </rPr>
      <t>元，投资</t>
    </r>
    <r>
      <rPr>
        <sz val="14"/>
        <rFont val="Times New Roman"/>
        <charset val="134"/>
      </rPr>
      <t>1200</t>
    </r>
    <r>
      <rPr>
        <sz val="14"/>
        <rFont val="方正仿宋_GBK"/>
        <charset val="134"/>
      </rPr>
      <t>元用于买遥控，按单价大遥控</t>
    </r>
    <r>
      <rPr>
        <sz val="14"/>
        <rFont val="Times New Roman"/>
        <charset val="134"/>
      </rPr>
      <t>20</t>
    </r>
    <r>
      <rPr>
        <sz val="14"/>
        <rFont val="方正仿宋_GBK"/>
        <charset val="134"/>
      </rPr>
      <t>个每个</t>
    </r>
    <r>
      <rPr>
        <sz val="14"/>
        <rFont val="Times New Roman"/>
        <charset val="134"/>
      </rPr>
      <t>40</t>
    </r>
    <r>
      <rPr>
        <sz val="14"/>
        <rFont val="方正仿宋_GBK"/>
        <charset val="134"/>
      </rPr>
      <t>，小遥控</t>
    </r>
    <r>
      <rPr>
        <sz val="14"/>
        <rFont val="Times New Roman"/>
        <charset val="134"/>
      </rPr>
      <t>20</t>
    </r>
    <r>
      <rPr>
        <sz val="14"/>
        <rFont val="方正仿宋_GBK"/>
        <charset val="134"/>
      </rPr>
      <t>个每个</t>
    </r>
    <r>
      <rPr>
        <sz val="14"/>
        <rFont val="Times New Roman"/>
        <charset val="134"/>
      </rPr>
      <t>20</t>
    </r>
    <r>
      <rPr>
        <sz val="14"/>
        <rFont val="方正仿宋_GBK"/>
        <charset val="134"/>
      </rPr>
      <t>元，投资</t>
    </r>
    <r>
      <rPr>
        <sz val="14"/>
        <rFont val="Times New Roman"/>
        <charset val="134"/>
      </rPr>
      <t>2.4</t>
    </r>
    <r>
      <rPr>
        <sz val="14"/>
        <rFont val="方正仿宋_GBK"/>
        <charset val="134"/>
      </rPr>
      <t>万元用于水管，按单价</t>
    </r>
    <r>
      <rPr>
        <sz val="14"/>
        <rFont val="Times New Roman"/>
        <charset val="134"/>
      </rPr>
      <t>3000</t>
    </r>
    <r>
      <rPr>
        <sz val="14"/>
        <rFont val="方正仿宋_GBK"/>
        <charset val="134"/>
      </rPr>
      <t>米，每米</t>
    </r>
    <r>
      <rPr>
        <sz val="14"/>
        <rFont val="Times New Roman"/>
        <charset val="134"/>
      </rPr>
      <t>8</t>
    </r>
    <r>
      <rPr>
        <sz val="14"/>
        <rFont val="方正仿宋_GBK"/>
        <charset val="134"/>
      </rPr>
      <t>元，投资</t>
    </r>
    <r>
      <rPr>
        <sz val="14"/>
        <rFont val="Times New Roman"/>
        <charset val="134"/>
      </rPr>
      <t>2</t>
    </r>
    <r>
      <rPr>
        <sz val="14"/>
        <rFont val="方正仿宋_GBK"/>
        <charset val="134"/>
      </rPr>
      <t>万元用于施工费用，投资</t>
    </r>
    <r>
      <rPr>
        <sz val="14"/>
        <rFont val="Times New Roman"/>
        <charset val="134"/>
      </rPr>
      <t>1</t>
    </r>
    <r>
      <rPr>
        <sz val="14"/>
        <rFont val="方正仿宋_GBK"/>
        <charset val="134"/>
      </rPr>
      <t>万元用于照明设施。</t>
    </r>
  </si>
  <si>
    <r>
      <rPr>
        <sz val="14"/>
        <rFont val="方正仿宋_GBK"/>
        <charset val="134"/>
      </rPr>
      <t>此次项目的实施，不仅能修复育苗棚、保障优质烤烟苗的稳定供应，更将拓展竹荪菌种植</t>
    </r>
    <r>
      <rPr>
        <sz val="14"/>
        <rFont val="Times New Roman"/>
        <charset val="134"/>
      </rPr>
      <t>——</t>
    </r>
    <r>
      <rPr>
        <sz val="14"/>
        <rFont val="方正仿宋_GBK"/>
        <charset val="134"/>
      </rPr>
      <t>项目建成后，可吸纳当地各族群众就近务工，提供</t>
    </r>
    <r>
      <rPr>
        <sz val="14"/>
        <rFont val="Times New Roman"/>
        <charset val="134"/>
      </rPr>
      <t>50-60</t>
    </r>
    <r>
      <rPr>
        <sz val="14"/>
        <rFont val="方正仿宋_GBK"/>
        <charset val="134"/>
      </rPr>
      <t>个岗位，群众每天收入至少</t>
    </r>
    <r>
      <rPr>
        <sz val="14"/>
        <rFont val="Times New Roman"/>
        <charset val="134"/>
      </rPr>
      <t>100</t>
    </r>
    <r>
      <rPr>
        <sz val="14"/>
        <rFont val="方正仿宋_GBK"/>
        <charset val="134"/>
      </rPr>
      <t>元，同时为村集体年增收入</t>
    </r>
    <r>
      <rPr>
        <sz val="14"/>
        <rFont val="Times New Roman"/>
        <charset val="134"/>
      </rPr>
      <t>20</t>
    </r>
    <r>
      <rPr>
        <sz val="14"/>
        <rFont val="方正仿宋_GBK"/>
        <charset val="134"/>
      </rPr>
      <t>万余元，深化经济互嵌，让各族群众都要过上好日子，生活像花儿一样美。</t>
    </r>
  </si>
  <si>
    <t>区民宗局</t>
  </si>
  <si>
    <t>前卫镇新河咀乡村旅游基础设施提升项目</t>
  </si>
  <si>
    <t>2026年</t>
  </si>
  <si>
    <t xml:space="preserve">（一）村落整治工程
1.	基础设施完善：对新河咀村落内破损、狭窄的道路进行硬化、拓宽改造，规划合理的步行道与机动车通道，总改造道路面积约 3000 平方米；新建、修缮排水管网，确保雨水、生活污水有序排放，管网总长约 800 米；增设照明设施30套，改善村落夜间照明条件。
（二）路域环境整治工程
1.	场地平整与硬化：对高低不平的场地进行平整压实，确保场地坡度合理，无明显坑洼，平整和硬化场地面积约 6000 平方米。
2.	排水系统建设：在路域范围内修建排水沟、截水沟及沟渠盖板，总长约 600 米，采用混凝土浇筑，确保雨水快速排出，避免积水影响道路通行与周边环境。
</t>
  </si>
  <si>
    <t>（一）人居环境和星云湖生态提升
通过整治，实现村落基础设施完善、村容村貌整洁有序、生态环境优美宜居；打造 “安全、畅通、整洁、美观” 的路域环境，提升翠大线通行舒适度与视觉效果；通过科学规划周边水系，改善星云湖生态系统。                 （二）助力特色青铜文化发展。通过对周边村落道路和环境的系统性重塑，使青铜文化得以从“历史遗产”向当代大众向往的美好生活组成部分转化，实现历史价值、艺术价值、社会价值与经济价值的统一释放。</t>
  </si>
  <si>
    <t>罗林华</t>
  </si>
  <si>
    <t>九溪镇</t>
  </si>
  <si>
    <t>马家庄村</t>
  </si>
  <si>
    <t>九溪盒马花卉种植示范园基础设施补短板项目</t>
  </si>
  <si>
    <r>
      <rPr>
        <sz val="14"/>
        <rFont val="方正仿宋_GBK"/>
        <charset val="134"/>
      </rPr>
      <t>示范园区道路硬化</t>
    </r>
    <r>
      <rPr>
        <sz val="14"/>
        <rFont val="Times New Roman"/>
        <charset val="134"/>
      </rPr>
      <t>1500</t>
    </r>
    <r>
      <rPr>
        <sz val="14"/>
        <rFont val="方正仿宋_GBK"/>
        <charset val="134"/>
      </rPr>
      <t>米，宽</t>
    </r>
    <r>
      <rPr>
        <sz val="14"/>
        <rFont val="Times New Roman"/>
        <charset val="134"/>
      </rPr>
      <t>4</t>
    </r>
    <r>
      <rPr>
        <sz val="14"/>
        <rFont val="方正仿宋_GBK"/>
        <charset val="134"/>
      </rPr>
      <t>米；新建排水沟</t>
    </r>
    <r>
      <rPr>
        <sz val="14"/>
        <rFont val="Times New Roman"/>
        <charset val="134"/>
      </rPr>
      <t>100</t>
    </r>
    <r>
      <rPr>
        <sz val="14"/>
        <rFont val="方正仿宋_GBK"/>
        <charset val="134"/>
      </rPr>
      <t>米。</t>
    </r>
  </si>
  <si>
    <r>
      <rPr>
        <sz val="14"/>
        <rFont val="方正仿宋_GBK"/>
        <charset val="134"/>
      </rPr>
      <t>通过道路建设进一步完善示范园区基础设施建设，打造花卉种植示范点，加强与盒马鲜生沟通合作，带动九溪镇花卉产业向外发展，同时以</t>
    </r>
    <r>
      <rPr>
        <sz val="14"/>
        <rFont val="Times New Roman"/>
        <charset val="134"/>
      </rPr>
      <t>“</t>
    </r>
    <r>
      <rPr>
        <sz val="14"/>
        <rFont val="方正仿宋_GBK"/>
        <charset val="134"/>
      </rPr>
      <t>企业</t>
    </r>
    <r>
      <rPr>
        <sz val="14"/>
        <rFont val="Times New Roman"/>
        <charset val="134"/>
      </rPr>
      <t>+</t>
    </r>
    <r>
      <rPr>
        <sz val="14"/>
        <rFont val="方正仿宋_GBK"/>
        <charset val="134"/>
      </rPr>
      <t>农户</t>
    </r>
    <r>
      <rPr>
        <sz val="14"/>
        <rFont val="Times New Roman"/>
        <charset val="134"/>
      </rPr>
      <t>”</t>
    </r>
    <r>
      <rPr>
        <sz val="14"/>
        <rFont val="方正仿宋_GBK"/>
        <charset val="134"/>
      </rPr>
      <t>的模式示范带动群众发展百合花种植，解决花农种植、销售等问题。</t>
    </r>
  </si>
  <si>
    <t>周开荣</t>
  </si>
  <si>
    <t>区农业农村局</t>
  </si>
  <si>
    <t>中营村</t>
  </si>
  <si>
    <t>江川区九溪镇中营村商业服务中心建设项目（含中营村民族团结进步示范村建设项目）</t>
  </si>
  <si>
    <r>
      <rPr>
        <sz val="14"/>
        <rFont val="方正仿宋_GBK"/>
        <charset val="134"/>
      </rPr>
      <t>中营村委会共有小卖部</t>
    </r>
    <r>
      <rPr>
        <sz val="14"/>
        <rFont val="Times New Roman"/>
        <charset val="134"/>
      </rPr>
      <t>12</t>
    </r>
    <r>
      <rPr>
        <sz val="14"/>
        <rFont val="方正仿宋_GBK"/>
        <charset val="134"/>
      </rPr>
      <t>间，卫生室</t>
    </r>
    <r>
      <rPr>
        <sz val="14"/>
        <rFont val="Times New Roman"/>
        <charset val="134"/>
      </rPr>
      <t>1</t>
    </r>
    <r>
      <rPr>
        <sz val="14"/>
        <rFont val="方正仿宋_GBK"/>
        <charset val="134"/>
      </rPr>
      <t>间，均始建于九十年代，每间小卖部约</t>
    </r>
    <r>
      <rPr>
        <sz val="14"/>
        <rFont val="Times New Roman"/>
        <charset val="134"/>
      </rPr>
      <t>10</t>
    </r>
    <r>
      <rPr>
        <sz val="14"/>
        <rFont val="方正仿宋_GBK"/>
        <charset val="134"/>
      </rPr>
      <t>余平方米，由于小卖部面积狭小，货物摆放不规范，占道经营较为突出，存在着食品和道路安全隐患，难以适应现在老百姓的生活需求，为了进一步规范经营，改善村内交通状况，中营村委会：</t>
    </r>
    <r>
      <rPr>
        <sz val="14"/>
        <rFont val="Times New Roman"/>
        <charset val="134"/>
      </rPr>
      <t xml:space="preserve">
</t>
    </r>
    <r>
      <rPr>
        <sz val="14"/>
        <rFont val="方正仿宋_GBK"/>
        <charset val="134"/>
      </rPr>
      <t>一、计划对其中</t>
    </r>
    <r>
      <rPr>
        <sz val="14"/>
        <rFont val="Times New Roman"/>
        <charset val="134"/>
      </rPr>
      <t>6</t>
    </r>
    <r>
      <rPr>
        <sz val="14"/>
        <rFont val="方正仿宋_GBK"/>
        <charset val="134"/>
      </rPr>
      <t>间小卖部进行改扩建，改扩建为产业服务中心，扩建占地面积约</t>
    </r>
    <r>
      <rPr>
        <sz val="14"/>
        <rFont val="Times New Roman"/>
        <charset val="134"/>
      </rPr>
      <t>600</t>
    </r>
    <r>
      <rPr>
        <sz val="14"/>
        <rFont val="方正仿宋_GBK"/>
        <charset val="134"/>
      </rPr>
      <t>平方米，建筑层高</t>
    </r>
    <r>
      <rPr>
        <sz val="14"/>
        <rFont val="Times New Roman"/>
        <charset val="134"/>
      </rPr>
      <t>5.6</t>
    </r>
    <r>
      <rPr>
        <sz val="14"/>
        <rFont val="方正仿宋_GBK"/>
        <charset val="134"/>
      </rPr>
      <t>米，预计总投资</t>
    </r>
    <r>
      <rPr>
        <sz val="14"/>
        <rFont val="Times New Roman"/>
        <charset val="134"/>
      </rPr>
      <t>150</t>
    </r>
    <r>
      <rPr>
        <sz val="14"/>
        <rFont val="方正仿宋_GBK"/>
        <charset val="134"/>
      </rPr>
      <t>万，每年可实现收益</t>
    </r>
    <r>
      <rPr>
        <sz val="14"/>
        <rFont val="Times New Roman"/>
        <charset val="134"/>
      </rPr>
      <t>8</t>
    </r>
    <r>
      <rPr>
        <sz val="14"/>
        <rFont val="方正仿宋_GBK"/>
        <charset val="134"/>
      </rPr>
      <t>万至</t>
    </r>
    <r>
      <rPr>
        <sz val="14"/>
        <rFont val="Times New Roman"/>
        <charset val="134"/>
      </rPr>
      <t>10</t>
    </r>
    <r>
      <rPr>
        <sz val="14"/>
        <rFont val="方正仿宋_GBK"/>
        <charset val="134"/>
      </rPr>
      <t>万元，惠及三个自然村，</t>
    </r>
    <r>
      <rPr>
        <sz val="14"/>
        <rFont val="Times New Roman"/>
        <charset val="134"/>
      </rPr>
      <t>3877</t>
    </r>
    <r>
      <rPr>
        <sz val="14"/>
        <rFont val="方正仿宋_GBK"/>
        <charset val="134"/>
      </rPr>
      <t>人。</t>
    </r>
    <r>
      <rPr>
        <sz val="14"/>
        <rFont val="Times New Roman"/>
        <charset val="134"/>
      </rPr>
      <t xml:space="preserve">
</t>
    </r>
    <r>
      <rPr>
        <sz val="14"/>
        <rFont val="方正仿宋_GBK"/>
        <charset val="134"/>
      </rPr>
      <t>二、计划将其中</t>
    </r>
    <r>
      <rPr>
        <sz val="14"/>
        <rFont val="Times New Roman"/>
        <charset val="134"/>
      </rPr>
      <t>6</t>
    </r>
    <r>
      <rPr>
        <sz val="14"/>
        <rFont val="方正仿宋_GBK"/>
        <charset val="134"/>
      </rPr>
      <t>间拆除，将村内交通主道路扩建</t>
    </r>
    <r>
      <rPr>
        <sz val="14"/>
        <rFont val="Times New Roman"/>
        <charset val="134"/>
      </rPr>
      <t>3</t>
    </r>
    <r>
      <rPr>
        <sz val="14"/>
        <rFont val="方正仿宋_GBK"/>
        <charset val="134"/>
      </rPr>
      <t>米，改善村内交通状况，打造成具有中营特色的一村一品产业宣传区，成为对中营村产业发展的特色宣传阵地，预计项目总投资</t>
    </r>
    <r>
      <rPr>
        <sz val="14"/>
        <rFont val="Times New Roman"/>
        <charset val="134"/>
      </rPr>
      <t>25</t>
    </r>
    <r>
      <rPr>
        <sz val="14"/>
        <rFont val="方正仿宋_GBK"/>
        <charset val="134"/>
      </rPr>
      <t>万元。</t>
    </r>
    <r>
      <rPr>
        <sz val="14"/>
        <rFont val="Times New Roman"/>
        <charset val="134"/>
      </rPr>
      <t xml:space="preserve">
</t>
    </r>
    <r>
      <rPr>
        <sz val="14"/>
        <rFont val="方正仿宋_GBK"/>
        <charset val="134"/>
      </rPr>
      <t>三、中营村委会计划对老卫生室拆除重建，打造乡村产业发展服务中心，有利于中营村乡村产业发展，预计建设面积</t>
    </r>
    <r>
      <rPr>
        <sz val="14"/>
        <rFont val="Times New Roman"/>
        <charset val="134"/>
      </rPr>
      <t>300</t>
    </r>
    <r>
      <rPr>
        <sz val="14"/>
        <rFont val="方正仿宋_GBK"/>
        <charset val="134"/>
      </rPr>
      <t>平方米，预计项目投资</t>
    </r>
    <r>
      <rPr>
        <sz val="14"/>
        <rFont val="Times New Roman"/>
        <charset val="134"/>
      </rPr>
      <t>70</t>
    </r>
    <r>
      <rPr>
        <sz val="14"/>
        <rFont val="方正仿宋_GBK"/>
        <charset val="134"/>
      </rPr>
      <t>万元，每年可实现收益</t>
    </r>
    <r>
      <rPr>
        <sz val="14"/>
        <rFont val="Times New Roman"/>
        <charset val="134"/>
      </rPr>
      <t>3</t>
    </r>
    <r>
      <rPr>
        <sz val="14"/>
        <rFont val="方正仿宋_GBK"/>
        <charset val="134"/>
      </rPr>
      <t>万至</t>
    </r>
    <r>
      <rPr>
        <sz val="14"/>
        <rFont val="Times New Roman"/>
        <charset val="134"/>
      </rPr>
      <t>5</t>
    </r>
    <r>
      <rPr>
        <sz val="14"/>
        <rFont val="方正仿宋_GBK"/>
        <charset val="134"/>
      </rPr>
      <t>万元，惠及三个自然村，</t>
    </r>
    <r>
      <rPr>
        <sz val="14"/>
        <rFont val="Times New Roman"/>
        <charset val="134"/>
      </rPr>
      <t>3877</t>
    </r>
    <r>
      <rPr>
        <sz val="14"/>
        <rFont val="方正仿宋_GBK"/>
        <charset val="134"/>
      </rPr>
      <t>人。</t>
    </r>
  </si>
  <si>
    <r>
      <rPr>
        <sz val="14"/>
        <rFont val="方正仿宋_GBK"/>
        <charset val="134"/>
      </rPr>
      <t>通过对原有小卖部、卫生室等设施改造与新建，规范经营，改善村内交通，增添文化休闲场所，打造产业服务中心，提升村民生活品质，促进文化建设与产业发展，实现经济效益与社会效益，惠及三个自然村</t>
    </r>
    <r>
      <rPr>
        <sz val="14"/>
        <rFont val="Times New Roman"/>
        <charset val="134"/>
      </rPr>
      <t>3877</t>
    </r>
    <r>
      <rPr>
        <sz val="14"/>
        <rFont val="方正仿宋_GBK"/>
        <charset val="134"/>
      </rPr>
      <t>人</t>
    </r>
    <r>
      <rPr>
        <sz val="14"/>
        <rFont val="Times New Roman"/>
        <charset val="134"/>
      </rPr>
      <t xml:space="preserve"> </t>
    </r>
    <r>
      <rPr>
        <sz val="14"/>
        <rFont val="方正仿宋_GBK"/>
        <charset val="134"/>
      </rPr>
      <t>。</t>
    </r>
  </si>
  <si>
    <t>宋江冬</t>
  </si>
  <si>
    <t>区农业农村局、区民宗局</t>
  </si>
  <si>
    <t>九溪社区</t>
  </si>
  <si>
    <t>江川区九溪镇民族团结进步示范镇建设项目</t>
  </si>
  <si>
    <r>
      <rPr>
        <sz val="14"/>
        <rFont val="方正仿宋_GBK"/>
        <charset val="134"/>
      </rPr>
      <t>政府投资</t>
    </r>
    <r>
      <rPr>
        <sz val="14"/>
        <rFont val="Times New Roman"/>
        <charset val="134"/>
      </rPr>
      <t>500</t>
    </r>
    <r>
      <rPr>
        <sz val="14"/>
        <rFont val="方正仿宋_GBK"/>
        <charset val="134"/>
      </rPr>
      <t>万元，社会资本投资</t>
    </r>
    <r>
      <rPr>
        <sz val="14"/>
        <rFont val="Times New Roman"/>
        <charset val="134"/>
      </rPr>
      <t>1300</t>
    </r>
    <r>
      <rPr>
        <sz val="14"/>
        <rFont val="方正仿宋_GBK"/>
        <charset val="134"/>
      </rPr>
      <t>万元，在九溪社区东村小组实施九溪镇花卉农特产品集散中心项目，建设内容：（</t>
    </r>
    <r>
      <rPr>
        <sz val="14"/>
        <rFont val="Times New Roman"/>
        <charset val="134"/>
      </rPr>
      <t>1</t>
    </r>
    <r>
      <rPr>
        <sz val="14"/>
        <rFont val="方正仿宋_GBK"/>
        <charset val="134"/>
      </rPr>
      <t>）拆除</t>
    </r>
    <r>
      <rPr>
        <sz val="14"/>
        <rFont val="Times New Roman"/>
        <charset val="134"/>
      </rPr>
      <t>3</t>
    </r>
    <r>
      <rPr>
        <sz val="14"/>
        <rFont val="方正仿宋_GBK"/>
        <charset val="134"/>
      </rPr>
      <t>亩旧房，平整硬化老农贸市场和社区老卫生室土地</t>
    </r>
    <r>
      <rPr>
        <sz val="14"/>
        <rFont val="Times New Roman"/>
        <charset val="134"/>
      </rPr>
      <t>15</t>
    </r>
    <r>
      <rPr>
        <sz val="14"/>
        <rFont val="方正仿宋_GBK"/>
        <charset val="134"/>
      </rPr>
      <t>亩；（</t>
    </r>
    <r>
      <rPr>
        <sz val="14"/>
        <rFont val="Times New Roman"/>
        <charset val="134"/>
      </rPr>
      <t>2</t>
    </r>
    <r>
      <rPr>
        <sz val="14"/>
        <rFont val="方正仿宋_GBK"/>
        <charset val="134"/>
      </rPr>
      <t>）规划冷库建设</t>
    </r>
    <r>
      <rPr>
        <sz val="14"/>
        <rFont val="Times New Roman"/>
        <charset val="134"/>
      </rPr>
      <t>2000</t>
    </r>
    <r>
      <rPr>
        <sz val="14"/>
        <rFont val="方正仿宋_GBK"/>
        <charset val="134"/>
      </rPr>
      <t>㎡；（</t>
    </r>
    <r>
      <rPr>
        <sz val="14"/>
        <rFont val="Times New Roman"/>
        <charset val="134"/>
      </rPr>
      <t>3</t>
    </r>
    <r>
      <rPr>
        <sz val="14"/>
        <rFont val="方正仿宋_GBK"/>
        <charset val="134"/>
      </rPr>
      <t>）建设花卉农特产品展示零售直播中心</t>
    </r>
    <r>
      <rPr>
        <sz val="14"/>
        <rFont val="Times New Roman"/>
        <charset val="134"/>
      </rPr>
      <t>2</t>
    </r>
    <r>
      <rPr>
        <sz val="14"/>
        <rFont val="方正仿宋_GBK"/>
        <charset val="134"/>
      </rPr>
      <t>层，占地面积</t>
    </r>
    <r>
      <rPr>
        <sz val="14"/>
        <rFont val="Times New Roman"/>
        <charset val="134"/>
      </rPr>
      <t>600</t>
    </r>
    <r>
      <rPr>
        <sz val="14"/>
        <rFont val="方正仿宋_GBK"/>
        <charset val="134"/>
      </rPr>
      <t>㎡，一层设置花卉及农特产品展示区和零售区</t>
    </r>
    <r>
      <rPr>
        <sz val="14"/>
        <rFont val="Times New Roman"/>
        <charset val="134"/>
      </rPr>
      <t>20</t>
    </r>
    <r>
      <rPr>
        <sz val="14"/>
        <rFont val="方正仿宋_GBK"/>
        <charset val="134"/>
      </rPr>
      <t>个，二层为直播中心，建设</t>
    </r>
    <r>
      <rPr>
        <sz val="14"/>
        <rFont val="Times New Roman"/>
        <charset val="134"/>
      </rPr>
      <t xml:space="preserve"> 10 - 15 </t>
    </r>
    <r>
      <rPr>
        <sz val="14"/>
        <rFont val="方正仿宋_GBK"/>
        <charset val="134"/>
      </rPr>
      <t>个专业直播间用于农特产品线上销售；（</t>
    </r>
    <r>
      <rPr>
        <sz val="14"/>
        <rFont val="Times New Roman"/>
        <charset val="134"/>
      </rPr>
      <t>4</t>
    </r>
    <r>
      <rPr>
        <sz val="14"/>
        <rFont val="方正仿宋_GBK"/>
        <charset val="134"/>
      </rPr>
      <t>）建设农资农具交易中心</t>
    </r>
    <r>
      <rPr>
        <sz val="14"/>
        <rFont val="Times New Roman"/>
        <charset val="134"/>
      </rPr>
      <t>800</t>
    </r>
    <r>
      <rPr>
        <sz val="14"/>
        <rFont val="方正仿宋_GBK"/>
        <charset val="134"/>
      </rPr>
      <t>㎡，划分农资区（化肥、农药、种子等）和农具区（农业机械、工具、大棚设施等）；（</t>
    </r>
    <r>
      <rPr>
        <sz val="14"/>
        <rFont val="Times New Roman"/>
        <charset val="134"/>
      </rPr>
      <t>5</t>
    </r>
    <r>
      <rPr>
        <sz val="14"/>
        <rFont val="方正仿宋_GBK"/>
        <charset val="134"/>
      </rPr>
      <t>）建设就业服务中心</t>
    </r>
    <r>
      <rPr>
        <sz val="14"/>
        <rFont val="Times New Roman"/>
        <charset val="134"/>
      </rPr>
      <t>2</t>
    </r>
    <r>
      <rPr>
        <sz val="14"/>
        <rFont val="方正仿宋_GBK"/>
        <charset val="134"/>
      </rPr>
      <t>层，占地面积</t>
    </r>
    <r>
      <rPr>
        <sz val="14"/>
        <rFont val="Times New Roman"/>
        <charset val="134"/>
      </rPr>
      <t>300</t>
    </r>
    <r>
      <rPr>
        <sz val="14"/>
        <rFont val="方正仿宋_GBK"/>
        <charset val="134"/>
      </rPr>
      <t>㎡，内部设置接待大厅、招聘洽谈区、培训教室、信息发布区等功能区域；（</t>
    </r>
    <r>
      <rPr>
        <sz val="14"/>
        <rFont val="Times New Roman"/>
        <charset val="134"/>
      </rPr>
      <t>6</t>
    </r>
    <r>
      <rPr>
        <sz val="14"/>
        <rFont val="方正仿宋_GBK"/>
        <charset val="134"/>
      </rPr>
      <t>）建设农产品集散中心，划分卸货区、分拣区、包装区、暂存区和发货区，容纳车辆停放。</t>
    </r>
  </si>
  <si>
    <r>
      <rPr>
        <sz val="14"/>
        <rFont val="方正仿宋_GBK"/>
        <charset val="134"/>
      </rPr>
      <t>项目实施后，可有效盘活闲置集体建设用地</t>
    </r>
    <r>
      <rPr>
        <sz val="14"/>
        <rFont val="Times New Roman"/>
        <charset val="134"/>
      </rPr>
      <t>15</t>
    </r>
    <r>
      <rPr>
        <sz val="14"/>
        <rFont val="方正仿宋_GBK"/>
        <charset val="134"/>
      </rPr>
      <t>亩，引进社会资本投资</t>
    </r>
    <r>
      <rPr>
        <sz val="14"/>
        <rFont val="Times New Roman"/>
        <charset val="134"/>
      </rPr>
      <t>2000</t>
    </r>
    <r>
      <rPr>
        <sz val="14"/>
        <rFont val="方正仿宋_GBK"/>
        <charset val="134"/>
      </rPr>
      <t>万元，增加土地租金收入</t>
    </r>
    <r>
      <rPr>
        <sz val="14"/>
        <rFont val="Times New Roman"/>
        <charset val="134"/>
      </rPr>
      <t>20</t>
    </r>
    <r>
      <rPr>
        <sz val="14"/>
        <rFont val="方正仿宋_GBK"/>
        <charset val="134"/>
      </rPr>
      <t>万元</t>
    </r>
    <r>
      <rPr>
        <sz val="14"/>
        <rFont val="Times New Roman"/>
        <charset val="134"/>
      </rPr>
      <t>/</t>
    </r>
    <r>
      <rPr>
        <sz val="14"/>
        <rFont val="方正仿宋_GBK"/>
        <charset val="134"/>
      </rPr>
      <t>年，发展鲜花、草莓、蓝莓、食用菌等特色产业，预计发展</t>
    </r>
    <r>
      <rPr>
        <sz val="14"/>
        <rFont val="Times New Roman"/>
        <charset val="134"/>
      </rPr>
      <t>1500</t>
    </r>
    <r>
      <rPr>
        <sz val="14"/>
        <rFont val="方正仿宋_GBK"/>
        <charset val="134"/>
      </rPr>
      <t>名采果队员，可实现助农增收</t>
    </r>
    <r>
      <rPr>
        <sz val="14"/>
        <rFont val="Times New Roman"/>
        <charset val="134"/>
      </rPr>
      <t>3600</t>
    </r>
    <r>
      <rPr>
        <sz val="14"/>
        <rFont val="方正仿宋_GBK"/>
        <charset val="134"/>
      </rPr>
      <t>万元</t>
    </r>
    <r>
      <rPr>
        <sz val="14"/>
        <rFont val="Times New Roman"/>
        <charset val="134"/>
      </rPr>
      <t>/</t>
    </r>
    <r>
      <rPr>
        <sz val="14"/>
        <rFont val="方正仿宋_GBK"/>
        <charset val="134"/>
      </rPr>
      <t>年，每年</t>
    </r>
    <r>
      <rPr>
        <sz val="14"/>
        <rFont val="Times New Roman"/>
        <charset val="134"/>
      </rPr>
      <t>7%</t>
    </r>
    <r>
      <rPr>
        <sz val="14"/>
        <rFont val="方正仿宋_GBK"/>
        <charset val="134"/>
      </rPr>
      <t>收益，壮大村集体经济，带动就业</t>
    </r>
    <r>
      <rPr>
        <sz val="14"/>
        <rFont val="Times New Roman"/>
        <charset val="134"/>
      </rPr>
      <t>500</t>
    </r>
    <r>
      <rPr>
        <sz val="14"/>
        <rFont val="方正仿宋_GBK"/>
        <charset val="134"/>
      </rPr>
      <t>人，补齐全镇</t>
    </r>
    <r>
      <rPr>
        <sz val="14"/>
        <rFont val="Times New Roman"/>
        <charset val="134"/>
      </rPr>
      <t>5760</t>
    </r>
    <r>
      <rPr>
        <sz val="14"/>
        <rFont val="方正仿宋_GBK"/>
        <charset val="134"/>
      </rPr>
      <t>亩百合花销售链条短板，助力各族群众增收致富，惠及全镇</t>
    </r>
    <r>
      <rPr>
        <sz val="14"/>
        <rFont val="Times New Roman"/>
        <charset val="134"/>
      </rPr>
      <t>2.7</t>
    </r>
    <r>
      <rPr>
        <sz val="14"/>
        <rFont val="方正仿宋_GBK"/>
        <charset val="134"/>
      </rPr>
      <t>万人，打造九溪镇</t>
    </r>
    <r>
      <rPr>
        <sz val="14"/>
        <rFont val="Times New Roman"/>
        <charset val="134"/>
      </rPr>
      <t>“</t>
    </r>
    <r>
      <rPr>
        <sz val="14"/>
        <rFont val="方正仿宋_GBK"/>
        <charset val="134"/>
      </rPr>
      <t>芳香之旅</t>
    </r>
    <r>
      <rPr>
        <sz val="14"/>
        <rFont val="Times New Roman"/>
        <charset val="134"/>
      </rPr>
      <t>”</t>
    </r>
    <r>
      <rPr>
        <sz val="14"/>
        <rFont val="方正仿宋_GBK"/>
        <charset val="134"/>
      </rPr>
      <t>产品展销平台和美食宣传阵地；完善必要的基础设施建设，建立联创共建机制，让发展成果惠及各族群众。</t>
    </r>
  </si>
  <si>
    <t>潘文华</t>
  </si>
  <si>
    <t>阳山庄村</t>
  </si>
  <si>
    <t>阳山庄村民族团结进步示范村项目</t>
  </si>
  <si>
    <r>
      <rPr>
        <sz val="14"/>
        <rFont val="方正仿宋_GBK"/>
        <charset val="134"/>
      </rPr>
      <t>投资</t>
    </r>
    <r>
      <rPr>
        <sz val="14"/>
        <rFont val="Times New Roman"/>
        <charset val="134"/>
      </rPr>
      <t>30</t>
    </r>
    <r>
      <rPr>
        <sz val="14"/>
        <rFont val="方正仿宋_GBK"/>
        <charset val="134"/>
      </rPr>
      <t>万元，在阳山庄村委会实施人居环境提档升级改造项目。其中：投资</t>
    </r>
    <r>
      <rPr>
        <sz val="14"/>
        <rFont val="Times New Roman"/>
        <charset val="134"/>
      </rPr>
      <t>9.3</t>
    </r>
    <r>
      <rPr>
        <sz val="14"/>
        <rFont val="方正仿宋_GBK"/>
        <charset val="134"/>
      </rPr>
      <t>万元，用于村内路面硬化，包括基础清理和路面恢复，分别按照单价</t>
    </r>
    <r>
      <rPr>
        <sz val="14"/>
        <rFont val="Times New Roman"/>
        <charset val="134"/>
      </rPr>
      <t>50</t>
    </r>
    <r>
      <rPr>
        <sz val="14"/>
        <rFont val="方正仿宋_GBK"/>
        <charset val="134"/>
      </rPr>
      <t>元</t>
    </r>
    <r>
      <rPr>
        <sz val="14"/>
        <rFont val="Times New Roman"/>
        <charset val="134"/>
      </rPr>
      <t>/</t>
    </r>
    <r>
      <rPr>
        <sz val="14"/>
        <rFont val="方正仿宋_GBK"/>
        <charset val="134"/>
      </rPr>
      <t>平方米、</t>
    </r>
    <r>
      <rPr>
        <sz val="14"/>
        <rFont val="Times New Roman"/>
        <charset val="134"/>
      </rPr>
      <t>100</t>
    </r>
    <r>
      <rPr>
        <sz val="14"/>
        <rFont val="方正仿宋_GBK"/>
        <charset val="134"/>
      </rPr>
      <t>元</t>
    </r>
    <r>
      <rPr>
        <sz val="14"/>
        <rFont val="Times New Roman"/>
        <charset val="134"/>
      </rPr>
      <t>/</t>
    </r>
    <r>
      <rPr>
        <sz val="14"/>
        <rFont val="方正仿宋_GBK"/>
        <charset val="134"/>
      </rPr>
      <t>平方米进行施工，共</t>
    </r>
    <r>
      <rPr>
        <sz val="14"/>
        <rFont val="Times New Roman"/>
        <charset val="134"/>
      </rPr>
      <t>614</t>
    </r>
    <r>
      <rPr>
        <sz val="14"/>
        <rFont val="方正仿宋_GBK"/>
        <charset val="134"/>
      </rPr>
      <t>平方米；投资</t>
    </r>
    <r>
      <rPr>
        <sz val="14"/>
        <rFont val="Times New Roman"/>
        <charset val="134"/>
      </rPr>
      <t>30</t>
    </r>
    <r>
      <rPr>
        <sz val="14"/>
        <rFont val="方正仿宋_GBK"/>
        <charset val="134"/>
      </rPr>
      <t>万元，用于建设应急避难场所，按照</t>
    </r>
    <r>
      <rPr>
        <sz val="14"/>
        <rFont val="Times New Roman"/>
        <charset val="134"/>
      </rPr>
      <t>150</t>
    </r>
    <r>
      <rPr>
        <sz val="14"/>
        <rFont val="方正仿宋_GBK"/>
        <charset val="134"/>
      </rPr>
      <t>元</t>
    </r>
    <r>
      <rPr>
        <sz val="14"/>
        <rFont val="Times New Roman"/>
        <charset val="134"/>
      </rPr>
      <t>/</t>
    </r>
    <r>
      <rPr>
        <sz val="14"/>
        <rFont val="方正仿宋_GBK"/>
        <charset val="134"/>
      </rPr>
      <t>平方米的预算进行施工共</t>
    </r>
    <r>
      <rPr>
        <sz val="14"/>
        <rFont val="Times New Roman"/>
        <charset val="134"/>
      </rPr>
      <t>200</t>
    </r>
    <r>
      <rPr>
        <sz val="14"/>
        <rFont val="方正仿宋_GBK"/>
        <charset val="134"/>
      </rPr>
      <t>米；出行照明，按</t>
    </r>
    <r>
      <rPr>
        <sz val="14"/>
        <rFont val="Times New Roman"/>
        <charset val="134"/>
      </rPr>
      <t>2300</t>
    </r>
    <r>
      <rPr>
        <sz val="14"/>
        <rFont val="方正仿宋_GBK"/>
        <charset val="134"/>
      </rPr>
      <t>元</t>
    </r>
    <r>
      <rPr>
        <sz val="14"/>
        <rFont val="Times New Roman"/>
        <charset val="134"/>
      </rPr>
      <t>/</t>
    </r>
    <r>
      <rPr>
        <sz val="14"/>
        <rFont val="方正仿宋_GBK"/>
        <charset val="134"/>
      </rPr>
      <t>盏计算，共</t>
    </r>
    <r>
      <rPr>
        <sz val="14"/>
        <rFont val="Times New Roman"/>
        <charset val="134"/>
      </rPr>
      <t>6</t>
    </r>
    <r>
      <rPr>
        <sz val="14"/>
        <rFont val="方正仿宋_GBK"/>
        <charset val="134"/>
      </rPr>
      <t>盏。</t>
    </r>
  </si>
  <si>
    <r>
      <rPr>
        <sz val="14"/>
        <rFont val="方正仿宋_GBK"/>
        <charset val="134"/>
      </rPr>
      <t>项目实施将解决规范车辆停放、污水堆积问题、便利村民出行等群众反映强烈的问题，让村庄环境更整洁、生活更舒心。同时，以文化赋能乡村振兴，既浓厚了村庄的文化氛围，也塑造出独具辨识度的本村特色，为农文旅融合发展筑牢基础，直接惠及</t>
    </r>
    <r>
      <rPr>
        <sz val="14"/>
        <rFont val="Times New Roman"/>
        <charset val="134"/>
      </rPr>
      <t>219</t>
    </r>
    <r>
      <rPr>
        <sz val="14"/>
        <rFont val="方正仿宋_GBK"/>
        <charset val="134"/>
      </rPr>
      <t>户</t>
    </r>
    <r>
      <rPr>
        <sz val="14"/>
        <rFont val="Times New Roman"/>
        <charset val="134"/>
      </rPr>
      <t>587</t>
    </r>
    <r>
      <rPr>
        <sz val="14"/>
        <rFont val="方正仿宋_GBK"/>
        <charset val="134"/>
      </rPr>
      <t>名各族群众，各族群众共同参与环境改善、共享文化发展成果中凝聚思想共识。</t>
    </r>
  </si>
  <si>
    <t>周丽萍</t>
  </si>
  <si>
    <t>13529786320</t>
  </si>
  <si>
    <t>江川区九溪镇中营村村容村貌提升改造项目</t>
  </si>
  <si>
    <r>
      <rPr>
        <sz val="14"/>
        <rFont val="方正仿宋_GBK"/>
        <charset val="134"/>
      </rPr>
      <t>中营村委会一组地质灾害搬迁点新村：</t>
    </r>
    <r>
      <rPr>
        <sz val="14"/>
        <rFont val="Times New Roman"/>
        <charset val="134"/>
      </rPr>
      <t>48</t>
    </r>
    <r>
      <rPr>
        <sz val="14"/>
        <rFont val="方正仿宋_GBK"/>
        <charset val="134"/>
      </rPr>
      <t>户新农村农户门前道路硬化，硬化面积约</t>
    </r>
    <r>
      <rPr>
        <sz val="14"/>
        <rFont val="Times New Roman"/>
        <charset val="134"/>
      </rPr>
      <t>5000</t>
    </r>
    <r>
      <rPr>
        <sz val="14"/>
        <rFont val="方正仿宋_GBK"/>
        <charset val="134"/>
      </rPr>
      <t>平方米。中营村地质灾害搬迁点，中营村一组地质灾害搬迁新农村已基本建设完工，道路路面一直未硬化，中营村委会计划对搬迁点基础设施提升建设，改善居民生活环境质量。</t>
    </r>
  </si>
  <si>
    <r>
      <rPr>
        <sz val="14"/>
        <rFont val="方正仿宋_GBK"/>
        <charset val="134"/>
      </rPr>
      <t>通过硬化改造，将泥土路变为硬化路，解决群众生产生活出行难题，保障</t>
    </r>
    <r>
      <rPr>
        <sz val="14"/>
        <rFont val="Times New Roman"/>
        <charset val="134"/>
      </rPr>
      <t>1744</t>
    </r>
    <r>
      <rPr>
        <sz val="14"/>
        <rFont val="方正仿宋_GBK"/>
        <charset val="134"/>
      </rPr>
      <t>人通行顺畅，提升交通便利性，助力生产生活高效开展</t>
    </r>
    <r>
      <rPr>
        <sz val="14"/>
        <rFont val="Times New Roman"/>
        <charset val="134"/>
      </rPr>
      <t xml:space="preserve"> </t>
    </r>
    <r>
      <rPr>
        <sz val="14"/>
        <rFont val="方正仿宋_GBK"/>
        <charset val="134"/>
      </rPr>
      <t>。完成道路硬化、绿化、排污管道铺设及公厕建设，完善搬迁点基础设施，改善居民生活环境质量，让已完工的搬迁新村配套更完备，提升居民生活舒适度与宜居性</t>
    </r>
    <r>
      <rPr>
        <sz val="14"/>
        <rFont val="Times New Roman"/>
        <charset val="134"/>
      </rPr>
      <t xml:space="preserve"> </t>
    </r>
    <r>
      <rPr>
        <sz val="14"/>
        <rFont val="方正仿宋_GBK"/>
        <charset val="134"/>
      </rPr>
      <t>。</t>
    </r>
  </si>
  <si>
    <r>
      <rPr>
        <sz val="14"/>
        <rFont val="方正仿宋_GBK"/>
        <charset val="134"/>
      </rPr>
      <t>产业发展</t>
    </r>
    <r>
      <rPr>
        <sz val="14"/>
        <rFont val="Times New Roman"/>
        <charset val="134"/>
      </rPr>
      <t>—</t>
    </r>
    <r>
      <rPr>
        <sz val="14"/>
        <rFont val="方正仿宋_GBK"/>
        <charset val="134"/>
      </rPr>
      <t>农产品仓储保鲜冷链基础设施建设</t>
    </r>
  </si>
  <si>
    <t>九溪汇龙农业朱顶红花切花培育基地建设项目</t>
  </si>
  <si>
    <r>
      <rPr>
        <sz val="14"/>
        <rFont val="方正仿宋_GBK"/>
        <charset val="134"/>
      </rPr>
      <t>马家庄村河口小组</t>
    </r>
    <r>
      <rPr>
        <sz val="14"/>
        <rFont val="Times New Roman"/>
        <charset val="134"/>
      </rPr>
      <t>D</t>
    </r>
    <r>
      <rPr>
        <sz val="14"/>
        <rFont val="方正仿宋_GBK"/>
        <charset val="134"/>
      </rPr>
      <t>地块建设汇龙农业朱顶红花切花培育基地</t>
    </r>
    <r>
      <rPr>
        <sz val="14"/>
        <rFont val="Times New Roman"/>
        <charset val="134"/>
      </rPr>
      <t>6.19</t>
    </r>
    <r>
      <rPr>
        <sz val="14"/>
        <rFont val="方正仿宋_GBK"/>
        <charset val="134"/>
      </rPr>
      <t>亩，建设恒温培育车间及配套设施。</t>
    </r>
  </si>
  <si>
    <t>通过村企合作通过租赁资产壮大村集体经济，由企业盘活低效土地，带动本地农户就地就业，增加农户收入。</t>
  </si>
  <si>
    <t>喜乐庄村</t>
  </si>
  <si>
    <t>九溪镇喜乐庄村蓝莓智慧分选与电商冷链一体化中心建设项目</t>
  </si>
  <si>
    <r>
      <rPr>
        <sz val="14"/>
        <rFont val="Times New Roman"/>
        <charset val="134"/>
      </rPr>
      <t>1.</t>
    </r>
    <r>
      <rPr>
        <sz val="14"/>
        <rFont val="方正仿宋_GBK"/>
        <charset val="134"/>
      </rPr>
      <t>建设</t>
    </r>
    <r>
      <rPr>
        <sz val="14"/>
        <rFont val="Times New Roman"/>
        <charset val="134"/>
      </rPr>
      <t>800</t>
    </r>
    <r>
      <rPr>
        <sz val="14"/>
        <rFont val="方正仿宋_GBK"/>
        <charset val="134"/>
      </rPr>
      <t>㎡标准化车间（钢结构），配备：蓝莓</t>
    </r>
    <r>
      <rPr>
        <sz val="14"/>
        <rFont val="Times New Roman"/>
        <charset val="134"/>
      </rPr>
      <t>AI</t>
    </r>
    <r>
      <rPr>
        <sz val="14"/>
        <rFont val="方正仿宋_GBK"/>
        <charset val="134"/>
      </rPr>
      <t>视觉分选线，气调包装设备；冷藏暂存库（恒温</t>
    </r>
    <r>
      <rPr>
        <sz val="14"/>
        <rFont val="Times New Roman"/>
        <charset val="134"/>
      </rPr>
      <t>4℃</t>
    </r>
    <r>
      <rPr>
        <sz val="14"/>
        <rFont val="方正仿宋_GBK"/>
        <charset val="134"/>
      </rPr>
      <t>）；</t>
    </r>
    <r>
      <rPr>
        <sz val="14"/>
        <rFont val="Times New Roman"/>
        <charset val="134"/>
      </rPr>
      <t xml:space="preserve">
2.</t>
    </r>
    <r>
      <rPr>
        <sz val="14"/>
        <rFont val="方正仿宋_GBK"/>
        <charset val="134"/>
      </rPr>
      <t>电商冷链物流中心：改造闲置烤房</t>
    </r>
    <r>
      <rPr>
        <sz val="14"/>
        <rFont val="Times New Roman"/>
        <charset val="134"/>
      </rPr>
      <t>500</t>
    </r>
    <r>
      <rPr>
        <sz val="14"/>
        <rFont val="方正仿宋_GBK"/>
        <charset val="134"/>
      </rPr>
      <t>㎡为冷链中转仓（含</t>
    </r>
    <r>
      <rPr>
        <sz val="14"/>
        <rFont val="Times New Roman"/>
        <charset val="134"/>
      </rPr>
      <t>-18℃</t>
    </r>
    <r>
      <rPr>
        <sz val="14"/>
        <rFont val="方正仿宋_GBK"/>
        <charset val="134"/>
      </rPr>
      <t>冷冻区、</t>
    </r>
    <r>
      <rPr>
        <sz val="14"/>
        <rFont val="Times New Roman"/>
        <charset val="134"/>
      </rPr>
      <t>0-4℃</t>
    </r>
    <r>
      <rPr>
        <sz val="14"/>
        <rFont val="方正仿宋_GBK"/>
        <charset val="134"/>
      </rPr>
      <t>冷藏区）；</t>
    </r>
    <r>
      <rPr>
        <sz val="14"/>
        <rFont val="Times New Roman"/>
        <charset val="134"/>
      </rPr>
      <t xml:space="preserve">
3.</t>
    </r>
    <r>
      <rPr>
        <sz val="14"/>
        <rFont val="方正仿宋_GBK"/>
        <charset val="134"/>
      </rPr>
      <t>电商直播与品牌推广中心：建设</t>
    </r>
    <r>
      <rPr>
        <sz val="14"/>
        <rFont val="Times New Roman"/>
        <charset val="134"/>
      </rPr>
      <t>150</t>
    </r>
    <r>
      <rPr>
        <sz val="14"/>
        <rFont val="方正仿宋_GBK"/>
        <charset val="134"/>
      </rPr>
      <t>㎡数字化展厅；开发</t>
    </r>
    <r>
      <rPr>
        <sz val="14"/>
        <rFont val="Times New Roman"/>
        <charset val="134"/>
      </rPr>
      <t>“</t>
    </r>
    <r>
      <rPr>
        <sz val="14"/>
        <rFont val="方正仿宋_GBK"/>
        <charset val="134"/>
      </rPr>
      <t>星云蓝莓</t>
    </r>
    <r>
      <rPr>
        <sz val="14"/>
        <rFont val="Times New Roman"/>
        <charset val="134"/>
      </rPr>
      <t>”</t>
    </r>
    <r>
      <rPr>
        <sz val="14"/>
        <rFont val="方正仿宋_GBK"/>
        <charset val="134"/>
      </rPr>
      <t>小程序（含订单管理、农户溯源模块）。</t>
    </r>
  </si>
  <si>
    <t>盘活闲置土地，完善蓝莓产业链，壮大集体经济。</t>
  </si>
  <si>
    <t>杨丽华</t>
  </si>
  <si>
    <t>鸡窝村</t>
  </si>
  <si>
    <t>九溪镇花卉科创谷示范种植建设项目</t>
  </si>
  <si>
    <r>
      <rPr>
        <sz val="14"/>
        <rFont val="方正仿宋_GBK"/>
        <charset val="134"/>
      </rPr>
      <t>在九溪花卉科创谷与企业合作建设花卉种植大棚</t>
    </r>
    <r>
      <rPr>
        <sz val="14"/>
        <rFont val="Times New Roman"/>
        <charset val="134"/>
      </rPr>
      <t>15</t>
    </r>
    <r>
      <rPr>
        <sz val="14"/>
        <rFont val="方正仿宋_GBK"/>
        <charset val="134"/>
      </rPr>
      <t>亩，以及配套水肥、农药、灌溉、排水等配套设施，建设覆盖</t>
    </r>
    <r>
      <rPr>
        <sz val="14"/>
        <rFont val="Times New Roman"/>
        <charset val="134"/>
      </rPr>
      <t>57</t>
    </r>
    <r>
      <rPr>
        <sz val="14"/>
        <rFont val="方正仿宋_GBK"/>
        <charset val="134"/>
      </rPr>
      <t>亩大棚的温控调节设施。</t>
    </r>
  </si>
  <si>
    <t>通过与企业合作建设大棚进行示范种植进行资产租赁壮大集体经济，同时带动农户就近就业；另外通过示范种植壮大九溪花卉产业。</t>
  </si>
  <si>
    <t>夏四仙</t>
  </si>
  <si>
    <t>矣文村</t>
  </si>
  <si>
    <t>江川区九溪镇矣文村委会草莓蔬菜产业片区道路硬化建设项目</t>
  </si>
  <si>
    <r>
      <rPr>
        <sz val="14"/>
        <rFont val="方正仿宋_GBK"/>
        <charset val="134"/>
      </rPr>
      <t>罗合白至放马沟蔬菜种植区道路硬化长</t>
    </r>
    <r>
      <rPr>
        <sz val="14"/>
        <rFont val="Times New Roman"/>
        <charset val="134"/>
      </rPr>
      <t>1600</t>
    </r>
    <r>
      <rPr>
        <sz val="14"/>
        <rFont val="方正仿宋_GBK"/>
        <charset val="134"/>
      </rPr>
      <t>米，宽</t>
    </r>
    <r>
      <rPr>
        <sz val="14"/>
        <rFont val="Times New Roman"/>
        <charset val="134"/>
      </rPr>
      <t>6</t>
    </r>
    <r>
      <rPr>
        <sz val="14"/>
        <rFont val="方正仿宋_GBK"/>
        <charset val="134"/>
      </rPr>
      <t>米，排水沟</t>
    </r>
    <r>
      <rPr>
        <sz val="14"/>
        <rFont val="Times New Roman"/>
        <charset val="134"/>
      </rPr>
      <t>:52</t>
    </r>
    <r>
      <rPr>
        <sz val="14"/>
        <rFont val="方正仿宋_GBK"/>
        <charset val="134"/>
      </rPr>
      <t>万，路面硬化</t>
    </r>
    <r>
      <rPr>
        <sz val="14"/>
        <rFont val="Times New Roman"/>
        <charset val="134"/>
      </rPr>
      <t>:98</t>
    </r>
    <r>
      <rPr>
        <sz val="14"/>
        <rFont val="方正仿宋_GBK"/>
        <charset val="134"/>
      </rPr>
      <t>万元，计</t>
    </r>
    <r>
      <rPr>
        <sz val="14"/>
        <rFont val="Times New Roman"/>
        <charset val="134"/>
      </rPr>
      <t>150</t>
    </r>
    <r>
      <rPr>
        <sz val="14"/>
        <rFont val="方正仿宋_GBK"/>
        <charset val="134"/>
      </rPr>
      <t>万元。矣文小组草莓园区道路硬化长</t>
    </r>
    <r>
      <rPr>
        <sz val="14"/>
        <rFont val="Times New Roman"/>
        <charset val="134"/>
      </rPr>
      <t>1500</t>
    </r>
    <r>
      <rPr>
        <sz val="14"/>
        <rFont val="方正仿宋_GBK"/>
        <charset val="134"/>
      </rPr>
      <t>米，宽</t>
    </r>
    <r>
      <rPr>
        <sz val="14"/>
        <rFont val="Times New Roman"/>
        <charset val="134"/>
      </rPr>
      <t>4</t>
    </r>
    <r>
      <rPr>
        <sz val="14"/>
        <rFont val="方正仿宋_GBK"/>
        <charset val="134"/>
      </rPr>
      <t>米，路面硬化</t>
    </r>
    <r>
      <rPr>
        <sz val="14"/>
        <rFont val="Times New Roman"/>
        <charset val="134"/>
      </rPr>
      <t>65</t>
    </r>
    <r>
      <rPr>
        <sz val="14"/>
        <rFont val="方正仿宋_GBK"/>
        <charset val="134"/>
      </rPr>
      <t>万元。</t>
    </r>
  </si>
  <si>
    <r>
      <rPr>
        <sz val="14"/>
        <rFont val="方正仿宋_GBK"/>
        <charset val="134"/>
      </rPr>
      <t>通过对矣文村草莓蔬菜片区道路硬化建设项目的实施，有利于促进矣文村草莓、蔬菜的产业化发展，增加群众经济收入，解决群众农产品运输困难的问题，惠及矣文、罗合白、放马沟</t>
    </r>
    <r>
      <rPr>
        <sz val="14"/>
        <rFont val="Times New Roman"/>
        <charset val="134"/>
      </rPr>
      <t>500</t>
    </r>
    <r>
      <rPr>
        <sz val="14"/>
        <rFont val="方正仿宋_GBK"/>
        <charset val="134"/>
      </rPr>
      <t>户、</t>
    </r>
    <r>
      <rPr>
        <sz val="14"/>
        <rFont val="Times New Roman"/>
        <charset val="134"/>
      </rPr>
      <t>1600</t>
    </r>
    <r>
      <rPr>
        <sz val="14"/>
        <rFont val="方正仿宋_GBK"/>
        <charset val="134"/>
      </rPr>
      <t>人三个自然村。</t>
    </r>
  </si>
  <si>
    <t>雄关乡</t>
  </si>
  <si>
    <t>雄关社区</t>
  </si>
  <si>
    <t>雄关乡雄关社区产镇融合服务中心建设项目</t>
  </si>
  <si>
    <r>
      <rPr>
        <sz val="14"/>
        <rFont val="Times New Roman"/>
        <charset val="134"/>
      </rPr>
      <t>1</t>
    </r>
    <r>
      <rPr>
        <sz val="14"/>
        <rFont val="方正仿宋_GBK"/>
        <charset val="134"/>
      </rPr>
      <t>、利用村集体闲置资产新建冷链物流服务中心用于配套服务省级绿色产业园区，同时激活本地市场活力；</t>
    </r>
    <r>
      <rPr>
        <sz val="14"/>
        <rFont val="Times New Roman"/>
        <charset val="134"/>
      </rPr>
      <t>2</t>
    </r>
    <r>
      <rPr>
        <sz val="14"/>
        <rFont val="方正仿宋_GBK"/>
        <charset val="134"/>
      </rPr>
      <t>、新建商住一体产业配套服务楼房一座，占地面积</t>
    </r>
    <r>
      <rPr>
        <sz val="14"/>
        <rFont val="Times New Roman"/>
        <charset val="134"/>
      </rPr>
      <t>200</t>
    </r>
    <r>
      <rPr>
        <sz val="14"/>
        <rFont val="方正仿宋_GBK"/>
        <charset val="134"/>
      </rPr>
      <t>平方米，建筑面积</t>
    </r>
    <r>
      <rPr>
        <sz val="14"/>
        <rFont val="Times New Roman"/>
        <charset val="134"/>
      </rPr>
      <t>600</t>
    </r>
    <r>
      <rPr>
        <sz val="14"/>
        <rFont val="方正仿宋_GBK"/>
        <charset val="134"/>
      </rPr>
      <t>平方米。</t>
    </r>
  </si>
  <si>
    <t>通过项目实施，使全村集体经济实力显著增强，集体积累逐年增加，形成较强的经济发展后劲，建立充满活力的集体经济自我发展机制，不断满足农村基层建设、服务、管理的支出需要。</t>
  </si>
  <si>
    <t>蒋思宏</t>
  </si>
  <si>
    <t>上营村</t>
  </si>
  <si>
    <t>雄关乡上营村现代化蔬菜种植示范基地建设项目</t>
  </si>
  <si>
    <r>
      <rPr>
        <sz val="14"/>
        <rFont val="Times New Roman"/>
        <charset val="134"/>
      </rPr>
      <t>1</t>
    </r>
    <r>
      <rPr>
        <sz val="14"/>
        <rFont val="方正仿宋_GBK"/>
        <charset val="134"/>
      </rPr>
      <t>、结合现代农业基地建设拆除老旧大棚新建钢结构大棚含水肥一体化设施及温控设备，占地面积</t>
    </r>
    <r>
      <rPr>
        <sz val="14"/>
        <rFont val="Times New Roman"/>
        <charset val="134"/>
      </rPr>
      <t>20</t>
    </r>
    <r>
      <rPr>
        <sz val="14"/>
        <rFont val="方正仿宋_GBK"/>
        <charset val="134"/>
      </rPr>
      <t>亩。</t>
    </r>
    <r>
      <rPr>
        <sz val="14"/>
        <rFont val="Times New Roman"/>
        <charset val="134"/>
      </rPr>
      <t xml:space="preserve">
2</t>
    </r>
    <r>
      <rPr>
        <sz val="14"/>
        <rFont val="方正仿宋_GBK"/>
        <charset val="134"/>
      </rPr>
      <t>、新建农业基地配套排水设施一套。</t>
    </r>
  </si>
  <si>
    <t>窑房村</t>
  </si>
  <si>
    <t>雄关乡窑房村水肥一体化果蔬种植大棚建设项目（窑房村民族团结进步示范村项目）</t>
  </si>
  <si>
    <r>
      <rPr>
        <sz val="14"/>
        <rFont val="Times New Roman"/>
        <charset val="134"/>
      </rPr>
      <t>1</t>
    </r>
    <r>
      <rPr>
        <sz val="14"/>
        <rFont val="方正仿宋_GBK"/>
        <charset val="134"/>
      </rPr>
      <t>、新建高标准水肥一体化大棚含配套排水设施，占地</t>
    </r>
    <r>
      <rPr>
        <sz val="14"/>
        <rFont val="Times New Roman"/>
        <charset val="134"/>
      </rPr>
      <t>40</t>
    </r>
    <r>
      <rPr>
        <sz val="14"/>
        <rFont val="方正仿宋_GBK"/>
        <charset val="134"/>
      </rPr>
      <t>亩</t>
    </r>
    <r>
      <rPr>
        <sz val="14"/>
        <rFont val="Times New Roman"/>
        <charset val="134"/>
      </rPr>
      <t xml:space="preserve">
2</t>
    </r>
    <r>
      <rPr>
        <sz val="14"/>
        <rFont val="方正仿宋_GBK"/>
        <charset val="134"/>
      </rPr>
      <t>、新建水肥一体化设备一套（含管理房改造和管网铺设）</t>
    </r>
  </si>
  <si>
    <t>雄关乡窑房村大坝塘产业发展道路建设项目</t>
  </si>
  <si>
    <r>
      <rPr>
        <sz val="14"/>
        <rFont val="Times New Roman"/>
        <charset val="134"/>
      </rPr>
      <t>1.</t>
    </r>
    <r>
      <rPr>
        <sz val="14"/>
        <rFont val="方正仿宋_GBK"/>
        <charset val="134"/>
      </rPr>
      <t>新建沥青道路</t>
    </r>
    <r>
      <rPr>
        <sz val="14"/>
        <rFont val="Times New Roman"/>
        <charset val="134"/>
      </rPr>
      <t>1000</t>
    </r>
    <r>
      <rPr>
        <sz val="14"/>
        <rFont val="方正仿宋_GBK"/>
        <charset val="134"/>
      </rPr>
      <t>米，宽</t>
    </r>
    <r>
      <rPr>
        <sz val="14"/>
        <rFont val="Times New Roman"/>
        <charset val="134"/>
      </rPr>
      <t>5</t>
    </r>
    <r>
      <rPr>
        <sz val="14"/>
        <rFont val="方正仿宋_GBK"/>
        <charset val="134"/>
      </rPr>
      <t>米。</t>
    </r>
    <r>
      <rPr>
        <sz val="14"/>
        <rFont val="Times New Roman"/>
        <charset val="134"/>
      </rPr>
      <t xml:space="preserve">
2.</t>
    </r>
    <r>
      <rPr>
        <sz val="14"/>
        <rFont val="方正仿宋_GBK"/>
        <charset val="134"/>
      </rPr>
      <t>新建道路配套排水沟渠。</t>
    </r>
  </si>
  <si>
    <t>白石岩村</t>
  </si>
  <si>
    <r>
      <rPr>
        <sz val="14"/>
        <rFont val="方正仿宋_GBK"/>
        <charset val="134"/>
      </rPr>
      <t>产业发展</t>
    </r>
    <r>
      <rPr>
        <sz val="14"/>
        <rFont val="Times New Roman"/>
        <charset val="134"/>
      </rPr>
      <t>—</t>
    </r>
    <r>
      <rPr>
        <sz val="14"/>
        <rFont val="方正仿宋_GBK"/>
        <charset val="134"/>
      </rPr>
      <t>小型农田水利设施建设</t>
    </r>
  </si>
  <si>
    <t>雄关乡白石岩村林下经济配套设施建设项目</t>
  </si>
  <si>
    <r>
      <rPr>
        <sz val="14"/>
        <rFont val="Times New Roman"/>
        <charset val="134"/>
      </rPr>
      <t>1.</t>
    </r>
    <r>
      <rPr>
        <sz val="14"/>
        <rFont val="方正仿宋_GBK"/>
        <charset val="134"/>
      </rPr>
      <t>新建泵房</t>
    </r>
    <r>
      <rPr>
        <sz val="14"/>
        <rFont val="Times New Roman"/>
        <charset val="134"/>
      </rPr>
      <t>1</t>
    </r>
    <r>
      <rPr>
        <sz val="14"/>
        <rFont val="方正仿宋_GBK"/>
        <charset val="134"/>
      </rPr>
      <t>座，尺寸</t>
    </r>
    <r>
      <rPr>
        <sz val="14"/>
        <rFont val="Times New Roman"/>
        <charset val="134"/>
      </rPr>
      <t>4*4</t>
    </r>
    <r>
      <rPr>
        <sz val="14"/>
        <rFont val="方正仿宋_GBK"/>
        <charset val="134"/>
      </rPr>
      <t>，砖混结构，内置</t>
    </r>
    <r>
      <rPr>
        <sz val="14"/>
        <rFont val="Times New Roman"/>
        <charset val="134"/>
      </rPr>
      <t>1</t>
    </r>
    <r>
      <rPr>
        <sz val="14"/>
        <rFont val="方正仿宋_GBK"/>
        <charset val="134"/>
      </rPr>
      <t>台泵机，泵机流量</t>
    </r>
    <r>
      <rPr>
        <sz val="14"/>
        <rFont val="Times New Roman"/>
        <charset val="134"/>
      </rPr>
      <t>0=30m /s</t>
    </r>
    <r>
      <rPr>
        <sz val="14"/>
        <rFont val="方正仿宋_GBK"/>
        <charset val="134"/>
      </rPr>
      <t>，扬程</t>
    </r>
    <r>
      <rPr>
        <sz val="14"/>
        <rFont val="Times New Roman"/>
        <charset val="134"/>
      </rPr>
      <t>270m</t>
    </r>
    <r>
      <rPr>
        <sz val="14"/>
        <rFont val="方正仿宋_GBK"/>
        <charset val="134"/>
      </rPr>
      <t>，装机</t>
    </r>
    <r>
      <rPr>
        <sz val="14"/>
        <rFont val="Times New Roman"/>
        <charset val="134"/>
      </rPr>
      <t>45KW</t>
    </r>
    <r>
      <rPr>
        <sz val="14"/>
        <rFont val="方正仿宋_GBK"/>
        <charset val="134"/>
      </rPr>
      <t>。</t>
    </r>
    <r>
      <rPr>
        <sz val="14"/>
        <rFont val="Times New Roman"/>
        <charset val="134"/>
      </rPr>
      <t xml:space="preserve">
2</t>
    </r>
    <r>
      <rPr>
        <sz val="14"/>
        <rFont val="方正仿宋_GBK"/>
        <charset val="134"/>
      </rPr>
      <t>、新建提水管道</t>
    </r>
    <r>
      <rPr>
        <sz val="14"/>
        <rFont val="Times New Roman"/>
        <charset val="134"/>
      </rPr>
      <t>2480m</t>
    </r>
    <r>
      <rPr>
        <sz val="14"/>
        <rFont val="方正仿宋_GBK"/>
        <charset val="134"/>
      </rPr>
      <t>，采用</t>
    </r>
    <r>
      <rPr>
        <sz val="14"/>
        <rFont val="Times New Roman"/>
        <charset val="134"/>
      </rPr>
      <t>DN100</t>
    </r>
    <r>
      <rPr>
        <sz val="14"/>
        <rFont val="方正仿宋_GBK"/>
        <charset val="134"/>
      </rPr>
      <t>无缝钢管，管道设计流量为</t>
    </r>
    <r>
      <rPr>
        <sz val="14"/>
        <rFont val="Times New Roman"/>
        <charset val="134"/>
      </rPr>
      <t>30m /h</t>
    </r>
    <r>
      <rPr>
        <sz val="14"/>
        <rFont val="方正仿宋_GBK"/>
        <charset val="134"/>
      </rPr>
      <t>。</t>
    </r>
    <r>
      <rPr>
        <sz val="14"/>
        <rFont val="Times New Roman"/>
        <charset val="134"/>
      </rPr>
      <t xml:space="preserve">
3</t>
    </r>
    <r>
      <rPr>
        <sz val="14"/>
        <rFont val="方正仿宋_GBK"/>
        <charset val="134"/>
      </rPr>
      <t>、新建</t>
    </r>
    <r>
      <rPr>
        <sz val="14"/>
        <rFont val="Times New Roman"/>
        <charset val="134"/>
      </rPr>
      <t>500</t>
    </r>
    <r>
      <rPr>
        <sz val="14"/>
        <rFont val="方正仿宋_GBK"/>
        <charset val="134"/>
      </rPr>
      <t>方高位水池</t>
    </r>
    <r>
      <rPr>
        <sz val="14"/>
        <rFont val="Times New Roman"/>
        <charset val="134"/>
      </rPr>
      <t>1</t>
    </r>
    <r>
      <rPr>
        <sz val="14"/>
        <rFont val="方正仿宋_GBK"/>
        <charset val="134"/>
      </rPr>
      <t>座</t>
    </r>
  </si>
  <si>
    <t>通过项目实施，进一步完善森林消防设施，保障农民生产生活安全，为林下中草药种植、烤烟生产和蔬菜种植提供灌溉用水，促进当地特色产业和经济发展，拓宽农户支付渠道，增加农民收入。</t>
  </si>
  <si>
    <t>安化彝族乡</t>
  </si>
  <si>
    <t>董炳</t>
  </si>
  <si>
    <t>安化彝族乡董炳村委会通村道路硬化项目</t>
  </si>
  <si>
    <r>
      <rPr>
        <sz val="14"/>
        <rFont val="Times New Roman"/>
        <charset val="134"/>
      </rPr>
      <t>1.</t>
    </r>
    <r>
      <rPr>
        <sz val="14"/>
        <rFont val="方正仿宋_GBK"/>
        <charset val="134"/>
      </rPr>
      <t>道路硬化</t>
    </r>
    <r>
      <rPr>
        <sz val="14"/>
        <rFont val="Times New Roman"/>
        <charset val="134"/>
      </rPr>
      <t>1.8</t>
    </r>
    <r>
      <rPr>
        <sz val="14"/>
        <rFont val="方正仿宋_GBK"/>
        <charset val="134"/>
      </rPr>
      <t>公里，宽</t>
    </r>
    <r>
      <rPr>
        <sz val="14"/>
        <rFont val="Times New Roman"/>
        <charset val="134"/>
      </rPr>
      <t>3.5</t>
    </r>
    <r>
      <rPr>
        <sz val="14"/>
        <rFont val="方正仿宋_GBK"/>
        <charset val="134"/>
      </rPr>
      <t>米。</t>
    </r>
  </si>
  <si>
    <t>通过项目实施，提升群众生产条件，促进农业健康发展。</t>
  </si>
  <si>
    <t>杨思婕</t>
  </si>
  <si>
    <t>农业农村局</t>
  </si>
  <si>
    <t>安化社区</t>
  </si>
  <si>
    <t>安化彝族乡民族团结进步示范特色村寨项目</t>
  </si>
  <si>
    <r>
      <rPr>
        <sz val="14"/>
        <rFont val="方正仿宋_GBK"/>
        <charset val="134"/>
      </rPr>
      <t>道路硬化</t>
    </r>
    <r>
      <rPr>
        <sz val="14"/>
        <rFont val="Times New Roman"/>
        <charset val="134"/>
      </rPr>
      <t>1440</t>
    </r>
    <r>
      <rPr>
        <sz val="14"/>
        <rFont val="方正仿宋_GBK"/>
        <charset val="134"/>
      </rPr>
      <t>平方米（长</t>
    </r>
    <r>
      <rPr>
        <sz val="14"/>
        <rFont val="Times New Roman"/>
        <charset val="134"/>
      </rPr>
      <t>240</t>
    </r>
    <r>
      <rPr>
        <sz val="14"/>
        <rFont val="方正仿宋_GBK"/>
        <charset val="134"/>
      </rPr>
      <t>米，宽</t>
    </r>
    <r>
      <rPr>
        <sz val="14"/>
        <rFont val="Times New Roman"/>
        <charset val="134"/>
      </rPr>
      <t>6</t>
    </r>
    <r>
      <rPr>
        <sz val="14"/>
        <rFont val="方正仿宋_GBK"/>
        <charset val="134"/>
      </rPr>
      <t>米），新建非遗文化传承交流体验工坊</t>
    </r>
    <r>
      <rPr>
        <sz val="14"/>
        <rFont val="Times New Roman"/>
        <charset val="134"/>
      </rPr>
      <t>1</t>
    </r>
    <r>
      <rPr>
        <sz val="14"/>
        <rFont val="方正仿宋_GBK"/>
        <charset val="134"/>
      </rPr>
      <t>座（占地面积</t>
    </r>
    <r>
      <rPr>
        <sz val="14"/>
        <rFont val="Times New Roman"/>
        <charset val="134"/>
      </rPr>
      <t>60</t>
    </r>
    <r>
      <rPr>
        <sz val="14"/>
        <rFont val="方正仿宋_GBK"/>
        <charset val="134"/>
      </rPr>
      <t>平方米），新建彝族特色农特产品展销区占地</t>
    </r>
    <r>
      <rPr>
        <sz val="14"/>
        <rFont val="Times New Roman"/>
        <charset val="134"/>
      </rPr>
      <t>600</t>
    </r>
    <r>
      <rPr>
        <sz val="14"/>
        <rFont val="方正仿宋_GBK"/>
        <charset val="134"/>
      </rPr>
      <t>平方米。</t>
    </r>
  </si>
  <si>
    <r>
      <rPr>
        <sz val="14"/>
        <rFont val="方正仿宋_GBK"/>
        <charset val="134"/>
      </rPr>
      <t>通过项目实施，探索旧村改造新模式，可壮大村集体</t>
    </r>
    <r>
      <rPr>
        <sz val="14"/>
        <rFont val="Times New Roman"/>
        <charset val="134"/>
      </rPr>
      <t>20</t>
    </r>
    <r>
      <rPr>
        <sz val="14"/>
        <rFont val="方正仿宋_GBK"/>
        <charset val="134"/>
      </rPr>
      <t>万元</t>
    </r>
    <r>
      <rPr>
        <sz val="14"/>
        <rFont val="Times New Roman"/>
        <charset val="134"/>
      </rPr>
      <t>/</t>
    </r>
    <r>
      <rPr>
        <sz val="14"/>
        <rFont val="方正仿宋_GBK"/>
        <charset val="134"/>
      </rPr>
      <t>年</t>
    </r>
  </si>
  <si>
    <t>安化彝族乡农特产品交易分拣场地建设项目</t>
  </si>
  <si>
    <r>
      <rPr>
        <sz val="14"/>
        <rFont val="Times New Roman"/>
        <charset val="134"/>
      </rPr>
      <t>1.</t>
    </r>
    <r>
      <rPr>
        <sz val="14"/>
        <rFont val="方正仿宋_GBK"/>
        <charset val="134"/>
      </rPr>
      <t>分拣区场地硬化</t>
    </r>
    <r>
      <rPr>
        <sz val="14"/>
        <rFont val="Times New Roman"/>
        <charset val="134"/>
      </rPr>
      <t>700</t>
    </r>
    <r>
      <rPr>
        <sz val="14"/>
        <rFont val="方正仿宋_GBK"/>
        <charset val="134"/>
      </rPr>
      <t>㎡，分拣区搭建彩钢瓦遮阳棚</t>
    </r>
    <r>
      <rPr>
        <sz val="14"/>
        <rFont val="Times New Roman"/>
        <charset val="134"/>
      </rPr>
      <t>700</t>
    </r>
    <r>
      <rPr>
        <sz val="14"/>
        <rFont val="方正仿宋_GBK"/>
        <charset val="134"/>
      </rPr>
      <t>㎡；</t>
    </r>
    <r>
      <rPr>
        <sz val="14"/>
        <rFont val="Times New Roman"/>
        <charset val="134"/>
      </rPr>
      <t>2.</t>
    </r>
    <r>
      <rPr>
        <sz val="14"/>
        <rFont val="方正仿宋_GBK"/>
        <charset val="134"/>
      </rPr>
      <t>原有公厕改造提升</t>
    </r>
    <r>
      <rPr>
        <sz val="14"/>
        <rFont val="Times New Roman"/>
        <charset val="134"/>
      </rPr>
      <t>1</t>
    </r>
    <r>
      <rPr>
        <sz val="14"/>
        <rFont val="方正仿宋_GBK"/>
        <charset val="134"/>
      </rPr>
      <t>座；</t>
    </r>
    <r>
      <rPr>
        <sz val="14"/>
        <rFont val="Times New Roman"/>
        <charset val="134"/>
      </rPr>
      <t>3.</t>
    </r>
    <r>
      <rPr>
        <sz val="14"/>
        <rFont val="方正仿宋_GBK"/>
        <charset val="134"/>
      </rPr>
      <t>混凝土</t>
    </r>
    <r>
      <rPr>
        <sz val="14"/>
        <rFont val="Times New Roman"/>
        <charset val="134"/>
      </rPr>
      <t>400*500</t>
    </r>
    <r>
      <rPr>
        <sz val="14"/>
        <rFont val="方正仿宋_GBK"/>
        <charset val="134"/>
      </rPr>
      <t>排水沟</t>
    </r>
    <r>
      <rPr>
        <sz val="14"/>
        <rFont val="Times New Roman"/>
        <charset val="134"/>
      </rPr>
      <t>140m</t>
    </r>
    <r>
      <rPr>
        <sz val="14"/>
        <rFont val="方正仿宋_GBK"/>
        <charset val="134"/>
      </rPr>
      <t>；</t>
    </r>
    <r>
      <rPr>
        <sz val="14"/>
        <rFont val="Times New Roman"/>
        <charset val="134"/>
      </rPr>
      <t>4.</t>
    </r>
    <r>
      <rPr>
        <sz val="14"/>
        <rFont val="方正仿宋_GBK"/>
        <charset val="134"/>
      </rPr>
      <t>活动管护用房</t>
    </r>
    <r>
      <rPr>
        <sz val="14"/>
        <rFont val="Times New Roman"/>
        <charset val="134"/>
      </rPr>
      <t>60</t>
    </r>
    <r>
      <rPr>
        <sz val="14"/>
        <rFont val="方正仿宋_GBK"/>
        <charset val="134"/>
      </rPr>
      <t>㎡。</t>
    </r>
  </si>
  <si>
    <r>
      <rPr>
        <sz val="14"/>
        <rFont val="方正仿宋_GBK"/>
        <charset val="134"/>
      </rPr>
      <t>通过项目实施，促进蔬菜种植产业规模化发展，带动群众实现稳定增收，每年可为村集体增收</t>
    </r>
    <r>
      <rPr>
        <sz val="14"/>
        <rFont val="Times New Roman"/>
        <charset val="134"/>
      </rPr>
      <t>30</t>
    </r>
    <r>
      <rPr>
        <sz val="14"/>
        <rFont val="方正仿宋_GBK"/>
        <charset val="134"/>
      </rPr>
      <t>万元，可直接和间接带动当地</t>
    </r>
    <r>
      <rPr>
        <sz val="14"/>
        <rFont val="Times New Roman"/>
        <charset val="134"/>
      </rPr>
      <t>50</t>
    </r>
    <r>
      <rPr>
        <sz val="14"/>
        <rFont val="方正仿宋_GBK"/>
        <charset val="134"/>
      </rPr>
      <t>余人就地就近就业。</t>
    </r>
  </si>
  <si>
    <t>安化社区互嵌式示范社区项目</t>
  </si>
  <si>
    <r>
      <rPr>
        <sz val="14"/>
        <rFont val="方正仿宋_GBK"/>
        <charset val="134"/>
      </rPr>
      <t>投资</t>
    </r>
    <r>
      <rPr>
        <sz val="14"/>
        <rFont val="Times New Roman"/>
        <charset val="134"/>
      </rPr>
      <t>30</t>
    </r>
    <r>
      <rPr>
        <sz val="14"/>
        <rFont val="方正仿宋_GBK"/>
        <charset val="134"/>
      </rPr>
      <t>万元，资金用于红托竹荪（食用菌）生产用房改造，改造集体电烤房</t>
    </r>
    <r>
      <rPr>
        <sz val="14"/>
        <rFont val="Times New Roman"/>
        <charset val="134"/>
      </rPr>
      <t>10</t>
    </r>
    <r>
      <rPr>
        <sz val="14"/>
        <rFont val="方正仿宋_GBK"/>
        <charset val="134"/>
      </rPr>
      <t>座，每座面积为</t>
    </r>
    <r>
      <rPr>
        <sz val="14"/>
        <rFont val="Times New Roman"/>
        <charset val="134"/>
      </rPr>
      <t>24</t>
    </r>
    <r>
      <rPr>
        <sz val="14"/>
        <rFont val="方正仿宋_GBK"/>
        <charset val="134"/>
      </rPr>
      <t>平方米，改造设备包括加温、排湿、制冷机器</t>
    </r>
    <r>
      <rPr>
        <sz val="14"/>
        <rFont val="Times New Roman"/>
        <charset val="134"/>
      </rPr>
      <t>24</t>
    </r>
    <r>
      <rPr>
        <sz val="14"/>
        <rFont val="方正仿宋_GBK"/>
        <charset val="134"/>
      </rPr>
      <t>套及烤房内架子，设备及改造费为</t>
    </r>
    <r>
      <rPr>
        <sz val="14"/>
        <rFont val="Times New Roman"/>
        <charset val="134"/>
      </rPr>
      <t>3</t>
    </r>
    <r>
      <rPr>
        <sz val="14"/>
        <rFont val="方正仿宋_GBK"/>
        <charset val="134"/>
      </rPr>
      <t>万元</t>
    </r>
    <r>
      <rPr>
        <sz val="14"/>
        <rFont val="Times New Roman"/>
        <charset val="134"/>
      </rPr>
      <t>/</t>
    </r>
    <r>
      <rPr>
        <sz val="14"/>
        <rFont val="方正仿宋_GBK"/>
        <charset val="134"/>
      </rPr>
      <t>座。</t>
    </r>
  </si>
  <si>
    <t>以各族群众共同富裕为目标，项目通过发展马蹄番茄和彩色番茄种植，带动高端蔬菜产业，带动社区各族群众联合创业，，优化就业创业环境，拓展农特产品销售渠拓宽共同富裕的路子。同时积极为各族群众提供就业指导、技能培训等服务粉助社区群众就业增收，构筑和美社区。</t>
  </si>
  <si>
    <t>早谷田</t>
  </si>
  <si>
    <r>
      <rPr>
        <sz val="14"/>
        <rFont val="方正仿宋_GBK"/>
        <charset val="134"/>
      </rPr>
      <t>安化彝族乡烂泥箐小组</t>
    </r>
    <r>
      <rPr>
        <sz val="14"/>
        <rFont val="Times New Roman"/>
        <charset val="134"/>
      </rPr>
      <t>“</t>
    </r>
    <r>
      <rPr>
        <sz val="14"/>
        <rFont val="方正仿宋_GBK"/>
        <charset val="134"/>
      </rPr>
      <t>青木扎诺</t>
    </r>
    <r>
      <rPr>
        <sz val="14"/>
        <rFont val="Times New Roman"/>
        <charset val="134"/>
      </rPr>
      <t>”</t>
    </r>
    <r>
      <rPr>
        <sz val="14"/>
        <rFont val="方正仿宋_GBK"/>
        <charset val="134"/>
      </rPr>
      <t>文体旅融合乡村产业创业项目</t>
    </r>
  </si>
  <si>
    <r>
      <rPr>
        <sz val="14"/>
        <rFont val="Times New Roman"/>
        <charset val="134"/>
      </rPr>
      <t>1.</t>
    </r>
    <r>
      <rPr>
        <sz val="14"/>
        <rFont val="方正仿宋_GBK"/>
        <charset val="134"/>
      </rPr>
      <t>老旧危房拆除</t>
    </r>
    <r>
      <rPr>
        <sz val="14"/>
        <rFont val="Times New Roman"/>
        <charset val="134"/>
      </rPr>
      <t>4</t>
    </r>
    <r>
      <rPr>
        <sz val="14"/>
        <rFont val="方正仿宋_GBK"/>
        <charset val="134"/>
      </rPr>
      <t>幢；</t>
    </r>
    <r>
      <rPr>
        <sz val="14"/>
        <rFont val="Times New Roman"/>
        <charset val="134"/>
      </rPr>
      <t>2.</t>
    </r>
    <r>
      <rPr>
        <sz val="14"/>
        <rFont val="方正仿宋_GBK"/>
        <charset val="134"/>
      </rPr>
      <t>提升改造原有乡村书屋；</t>
    </r>
    <r>
      <rPr>
        <sz val="14"/>
        <rFont val="Times New Roman"/>
        <charset val="134"/>
      </rPr>
      <t>3.</t>
    </r>
    <r>
      <rPr>
        <sz val="14"/>
        <rFont val="方正仿宋_GBK"/>
        <charset val="134"/>
      </rPr>
      <t>提升改造老烤房</t>
    </r>
    <r>
      <rPr>
        <sz val="14"/>
        <rFont val="Times New Roman"/>
        <charset val="134"/>
      </rPr>
      <t>2</t>
    </r>
    <r>
      <rPr>
        <sz val="14"/>
        <rFont val="方正仿宋_GBK"/>
        <charset val="134"/>
      </rPr>
      <t>个；</t>
    </r>
    <r>
      <rPr>
        <sz val="14"/>
        <rFont val="Times New Roman"/>
        <charset val="134"/>
      </rPr>
      <t>4.</t>
    </r>
    <r>
      <rPr>
        <sz val="14"/>
        <rFont val="方正仿宋_GBK"/>
        <charset val="134"/>
      </rPr>
      <t>提升改造原有老小学；</t>
    </r>
    <r>
      <rPr>
        <sz val="14"/>
        <rFont val="Times New Roman"/>
        <charset val="134"/>
      </rPr>
      <t>5.</t>
    </r>
    <r>
      <rPr>
        <sz val="14"/>
        <rFont val="方正仿宋_GBK"/>
        <charset val="134"/>
      </rPr>
      <t>新建乡村数字游民中心。</t>
    </r>
  </si>
  <si>
    <r>
      <rPr>
        <sz val="14"/>
        <rFont val="方正仿宋_GBK"/>
        <charset val="134"/>
      </rPr>
      <t>项目采取企业牵头</t>
    </r>
    <r>
      <rPr>
        <sz val="14"/>
        <rFont val="Times New Roman"/>
        <charset val="134"/>
      </rPr>
      <t>+</t>
    </r>
    <r>
      <rPr>
        <sz val="14"/>
        <rFont val="方正仿宋_GBK"/>
        <charset val="134"/>
      </rPr>
      <t>乡村开发</t>
    </r>
    <r>
      <rPr>
        <sz val="14"/>
        <rFont val="Times New Roman"/>
        <charset val="134"/>
      </rPr>
      <t>+</t>
    </r>
    <r>
      <rPr>
        <sz val="14"/>
        <rFont val="方正仿宋_GBK"/>
        <charset val="134"/>
      </rPr>
      <t>游乐业态</t>
    </r>
    <r>
      <rPr>
        <sz val="14"/>
        <rFont val="Times New Roman"/>
        <charset val="134"/>
      </rPr>
      <t>+</t>
    </r>
    <r>
      <rPr>
        <sz val="14"/>
        <rFont val="方正仿宋_GBK"/>
        <charset val="134"/>
      </rPr>
      <t>整村运营的</t>
    </r>
    <r>
      <rPr>
        <sz val="14"/>
        <rFont val="Times New Roman"/>
        <charset val="134"/>
      </rPr>
      <t>O+EPC</t>
    </r>
    <r>
      <rPr>
        <sz val="14"/>
        <rFont val="方正仿宋_GBK"/>
        <charset val="134"/>
      </rPr>
      <t>开发模式，结合现状因地制宜开发乡村，壮大村集体经济。用文旅概念、内容赋能文旅发展及乡村振兴。</t>
    </r>
  </si>
  <si>
    <t>光山</t>
  </si>
  <si>
    <t>化彝族乡光山多肉育苗基地扩建项目</t>
  </si>
  <si>
    <r>
      <rPr>
        <sz val="14"/>
        <rFont val="Times New Roman"/>
        <charset val="134"/>
      </rPr>
      <t>1.</t>
    </r>
    <r>
      <rPr>
        <sz val="14"/>
        <rFont val="方正仿宋_GBK"/>
        <charset val="134"/>
      </rPr>
      <t>育苗大棚建设</t>
    </r>
    <r>
      <rPr>
        <sz val="14"/>
        <rFont val="Times New Roman"/>
        <charset val="134"/>
      </rPr>
      <t>2400</t>
    </r>
    <r>
      <rPr>
        <sz val="14"/>
        <rFont val="方正仿宋_GBK"/>
        <charset val="134"/>
      </rPr>
      <t>平方米；</t>
    </r>
    <r>
      <rPr>
        <sz val="14"/>
        <rFont val="Times New Roman"/>
        <charset val="134"/>
      </rPr>
      <t>2.</t>
    </r>
    <r>
      <rPr>
        <sz val="14"/>
        <rFont val="方正仿宋_GBK"/>
        <charset val="134"/>
      </rPr>
      <t>棚内通道</t>
    </r>
    <r>
      <rPr>
        <sz val="14"/>
        <rFont val="Times New Roman"/>
        <charset val="134"/>
      </rPr>
      <t>480</t>
    </r>
    <r>
      <rPr>
        <sz val="14"/>
        <rFont val="方正仿宋_GBK"/>
        <charset val="134"/>
      </rPr>
      <t>平方米；</t>
    </r>
    <r>
      <rPr>
        <sz val="14"/>
        <rFont val="Times New Roman"/>
        <charset val="134"/>
      </rPr>
      <t>3.</t>
    </r>
    <r>
      <rPr>
        <sz val="14"/>
        <rFont val="方正仿宋_GBK"/>
        <charset val="134"/>
      </rPr>
      <t>排水沟、护边墙</t>
    </r>
    <r>
      <rPr>
        <sz val="14"/>
        <rFont val="Times New Roman"/>
        <charset val="134"/>
      </rPr>
      <t>200</t>
    </r>
    <r>
      <rPr>
        <sz val="14"/>
        <rFont val="方正仿宋_GBK"/>
        <charset val="134"/>
      </rPr>
      <t>米。</t>
    </r>
  </si>
  <si>
    <r>
      <rPr>
        <sz val="14"/>
        <rFont val="方正仿宋_GBK"/>
        <charset val="134"/>
      </rPr>
      <t>通过项目实施，促进光山多肉产业健康发展，带动多肉种植户</t>
    </r>
    <r>
      <rPr>
        <sz val="14"/>
        <rFont val="Times New Roman"/>
        <charset val="134"/>
      </rPr>
      <t>16</t>
    </r>
    <r>
      <rPr>
        <sz val="14"/>
        <rFont val="方正仿宋_GBK"/>
        <charset val="134"/>
      </rPr>
      <t>户，带动就业</t>
    </r>
    <r>
      <rPr>
        <sz val="14"/>
        <rFont val="Times New Roman"/>
        <charset val="134"/>
      </rPr>
      <t>10</t>
    </r>
    <r>
      <rPr>
        <sz val="14"/>
        <rFont val="方正仿宋_GBK"/>
        <charset val="134"/>
      </rPr>
      <t>人，壮大村集体经济</t>
    </r>
    <r>
      <rPr>
        <sz val="14"/>
        <rFont val="Times New Roman"/>
        <charset val="134"/>
      </rPr>
      <t>8</t>
    </r>
    <r>
      <rPr>
        <sz val="14"/>
        <rFont val="方正仿宋_GBK"/>
        <charset val="134"/>
      </rPr>
      <t>万元</t>
    </r>
    <r>
      <rPr>
        <sz val="14"/>
        <rFont val="Times New Roman"/>
        <charset val="134"/>
      </rPr>
      <t>/</t>
    </r>
    <r>
      <rPr>
        <sz val="14"/>
        <rFont val="方正仿宋_GBK"/>
        <charset val="134"/>
      </rPr>
      <t>年。</t>
    </r>
  </si>
  <si>
    <t>13529383096</t>
  </si>
  <si>
    <t>光山村</t>
  </si>
  <si>
    <t>安化彝族乡光山村委会特色农业发展配套设施建设项目</t>
  </si>
  <si>
    <r>
      <rPr>
        <sz val="14"/>
        <rFont val="Times New Roman"/>
        <charset val="134"/>
      </rPr>
      <t>1.</t>
    </r>
    <r>
      <rPr>
        <sz val="14"/>
        <rFont val="方正仿宋_GBK"/>
        <charset val="134"/>
      </rPr>
      <t>土地平整</t>
    </r>
    <r>
      <rPr>
        <sz val="14"/>
        <rFont val="Times New Roman"/>
        <charset val="134"/>
      </rPr>
      <t>20</t>
    </r>
    <r>
      <rPr>
        <sz val="14"/>
        <rFont val="方正仿宋_GBK"/>
        <charset val="134"/>
      </rPr>
      <t>亩；</t>
    </r>
    <r>
      <rPr>
        <sz val="14"/>
        <rFont val="Times New Roman"/>
        <charset val="134"/>
      </rPr>
      <t>2.</t>
    </r>
    <r>
      <rPr>
        <sz val="14"/>
        <rFont val="方正仿宋_GBK"/>
        <charset val="134"/>
      </rPr>
      <t>新建农业大棚大棚</t>
    </r>
    <r>
      <rPr>
        <sz val="14"/>
        <rFont val="Times New Roman"/>
        <charset val="134"/>
      </rPr>
      <t>20</t>
    </r>
    <r>
      <rPr>
        <sz val="14"/>
        <rFont val="方正仿宋_GBK"/>
        <charset val="134"/>
      </rPr>
      <t>亩（顶高</t>
    </r>
    <r>
      <rPr>
        <sz val="14"/>
        <rFont val="Times New Roman"/>
        <charset val="134"/>
      </rPr>
      <t>5.5m</t>
    </r>
    <r>
      <rPr>
        <sz val="14"/>
        <rFont val="方正仿宋_GBK"/>
        <charset val="134"/>
      </rPr>
      <t>，肩高</t>
    </r>
    <r>
      <rPr>
        <sz val="14"/>
        <rFont val="Times New Roman"/>
        <charset val="134"/>
      </rPr>
      <t>3.5m</t>
    </r>
    <r>
      <rPr>
        <sz val="14"/>
        <rFont val="方正仿宋_GBK"/>
        <charset val="134"/>
      </rPr>
      <t>，含电动卷膜器、滴灌设备）。</t>
    </r>
  </si>
  <si>
    <r>
      <rPr>
        <sz val="14"/>
        <rFont val="方正仿宋_GBK"/>
        <charset val="134"/>
      </rPr>
      <t>通过项目实施，扶持特色农业发展，带动就业</t>
    </r>
    <r>
      <rPr>
        <sz val="14"/>
        <rFont val="Times New Roman"/>
        <charset val="134"/>
      </rPr>
      <t>15</t>
    </r>
    <r>
      <rPr>
        <sz val="14"/>
        <rFont val="方正仿宋_GBK"/>
        <charset val="134"/>
      </rPr>
      <t>人，壮大村集体经济</t>
    </r>
    <r>
      <rPr>
        <sz val="14"/>
        <rFont val="Times New Roman"/>
        <charset val="134"/>
      </rPr>
      <t>15</t>
    </r>
    <r>
      <rPr>
        <sz val="14"/>
        <rFont val="方正仿宋_GBK"/>
        <charset val="134"/>
      </rPr>
      <t>万元</t>
    </r>
    <r>
      <rPr>
        <sz val="14"/>
        <rFont val="Times New Roman"/>
        <charset val="134"/>
      </rPr>
      <t>/</t>
    </r>
    <r>
      <rPr>
        <sz val="14"/>
        <rFont val="方正仿宋_GBK"/>
        <charset val="134"/>
      </rPr>
      <t>年。</t>
    </r>
  </si>
  <si>
    <r>
      <rPr>
        <sz val="14"/>
        <rFont val="方正仿宋_GBK"/>
        <charset val="134"/>
      </rPr>
      <t>乡村建设行动</t>
    </r>
    <r>
      <rPr>
        <sz val="14"/>
        <rFont val="Times New Roman"/>
        <charset val="134"/>
      </rPr>
      <t>—</t>
    </r>
    <r>
      <rPr>
        <sz val="14"/>
        <rFont val="方正仿宋_GBK"/>
        <charset val="134"/>
      </rPr>
      <t>产业路、资源路</t>
    </r>
  </si>
  <si>
    <t>光山民族团结进步示范村产业路硬化建设项目</t>
  </si>
  <si>
    <r>
      <rPr>
        <sz val="14"/>
        <rFont val="方正仿宋_GBK"/>
        <charset val="134"/>
      </rPr>
      <t>规划总投资</t>
    </r>
    <r>
      <rPr>
        <sz val="14"/>
        <rFont val="Times New Roman"/>
        <charset val="134"/>
      </rPr>
      <t>106.6</t>
    </r>
    <r>
      <rPr>
        <sz val="14"/>
        <rFont val="方正仿宋_GBK"/>
        <charset val="134"/>
      </rPr>
      <t>万元，计划将光山村口至李家营的产业路硬化，面积约</t>
    </r>
    <r>
      <rPr>
        <sz val="14"/>
        <rFont val="Times New Roman"/>
        <charset val="134"/>
      </rPr>
      <t>8200</t>
    </r>
    <r>
      <rPr>
        <sz val="14"/>
        <rFont val="方正仿宋_GBK"/>
        <charset val="134"/>
      </rPr>
      <t>㎡。</t>
    </r>
  </si>
  <si>
    <r>
      <rPr>
        <sz val="14"/>
        <rFont val="方正仿宋_GBK"/>
        <charset val="134"/>
      </rPr>
      <t>完善多肉产区产业路基础设施，解决</t>
    </r>
    <r>
      <rPr>
        <sz val="14"/>
        <rFont val="Times New Roman"/>
        <charset val="134"/>
      </rPr>
      <t>“</t>
    </r>
    <r>
      <rPr>
        <sz val="14"/>
        <rFont val="方正仿宋_GBK"/>
        <charset val="134"/>
      </rPr>
      <t>行路难、灌溉难、交易难</t>
    </r>
    <r>
      <rPr>
        <sz val="14"/>
        <rFont val="Times New Roman"/>
        <charset val="134"/>
      </rPr>
      <t>”</t>
    </r>
    <r>
      <rPr>
        <sz val="14"/>
        <rFont val="方正仿宋_GBK"/>
        <charset val="134"/>
      </rPr>
      <t>等问题，降低群众生产成本。促进特色产业发展，为各民族群众提供共同劳动、合作经营的机会，方便群众出行和农产品运输的同时增进民族之间的了解和友谊。</t>
    </r>
  </si>
  <si>
    <t>新庄</t>
  </si>
  <si>
    <t>安化彝族乡新庄塔冲小组整村提升建设项目</t>
  </si>
  <si>
    <r>
      <rPr>
        <sz val="14"/>
        <rFont val="方正仿宋_GBK"/>
        <charset val="134"/>
      </rPr>
      <t>机耕路风化料回填</t>
    </r>
    <r>
      <rPr>
        <sz val="14"/>
        <rFont val="Times New Roman"/>
        <charset val="134"/>
      </rPr>
      <t>1200m</t>
    </r>
    <r>
      <rPr>
        <sz val="14"/>
        <rFont val="方正仿宋_GBK"/>
        <charset val="134"/>
      </rPr>
      <t>，宽</t>
    </r>
    <r>
      <rPr>
        <sz val="14"/>
        <rFont val="Times New Roman"/>
        <charset val="134"/>
      </rPr>
      <t>3m</t>
    </r>
    <r>
      <rPr>
        <sz val="14"/>
        <rFont val="方正仿宋_GBK"/>
        <charset val="134"/>
      </rPr>
      <t>；建设</t>
    </r>
    <r>
      <rPr>
        <sz val="14"/>
        <rFont val="Times New Roman"/>
        <charset val="134"/>
      </rPr>
      <t>400*600</t>
    </r>
    <r>
      <rPr>
        <sz val="14"/>
        <rFont val="方正仿宋_GBK"/>
        <charset val="134"/>
      </rPr>
      <t>排水沟</t>
    </r>
    <r>
      <rPr>
        <sz val="14"/>
        <rFont val="Times New Roman"/>
        <charset val="134"/>
      </rPr>
      <t>700m</t>
    </r>
    <r>
      <rPr>
        <sz val="14"/>
        <rFont val="方正仿宋_GBK"/>
        <charset val="134"/>
      </rPr>
      <t>；硬化蔬菜交易市场</t>
    </r>
    <r>
      <rPr>
        <sz val="14"/>
        <rFont val="Times New Roman"/>
        <charset val="134"/>
      </rPr>
      <t>900</t>
    </r>
    <r>
      <rPr>
        <sz val="14"/>
        <rFont val="方正仿宋_GBK"/>
        <charset val="134"/>
      </rPr>
      <t>㎡；毛石挡墙</t>
    </r>
    <r>
      <rPr>
        <sz val="14"/>
        <rFont val="Times New Roman"/>
        <charset val="134"/>
      </rPr>
      <t>70m³</t>
    </r>
    <r>
      <rPr>
        <sz val="14"/>
        <rFont val="方正仿宋_GBK"/>
        <charset val="134"/>
      </rPr>
      <t>；土地平整，种植土回填，种植地块围墙砌筑等。</t>
    </r>
  </si>
  <si>
    <t>以改善民生、凝聚人心为出发点和落脚点，补齐基础设施短板，改善各族群众的生产生活条件，不断完善基础设施，乡村面貌焕然一新。</t>
  </si>
  <si>
    <t>13398776840</t>
  </si>
  <si>
    <t>民族宗教事务局</t>
  </si>
  <si>
    <t>安化彝族乡安化社区水厂建设项目</t>
  </si>
  <si>
    <r>
      <rPr>
        <sz val="14"/>
        <rFont val="Times New Roman"/>
        <charset val="134"/>
      </rPr>
      <t>1.</t>
    </r>
    <r>
      <rPr>
        <sz val="14"/>
        <rFont val="方正仿宋_GBK"/>
        <charset val="134"/>
      </rPr>
      <t>厂房建设</t>
    </r>
    <r>
      <rPr>
        <sz val="14"/>
        <rFont val="Times New Roman"/>
        <charset val="134"/>
      </rPr>
      <t>2</t>
    </r>
    <r>
      <rPr>
        <sz val="14"/>
        <rFont val="方正仿宋_GBK"/>
        <charset val="134"/>
      </rPr>
      <t>亩；</t>
    </r>
    <r>
      <rPr>
        <sz val="14"/>
        <rFont val="Times New Roman"/>
        <charset val="134"/>
      </rPr>
      <t>2.</t>
    </r>
    <r>
      <rPr>
        <sz val="14"/>
        <rFont val="方正仿宋_GBK"/>
        <charset val="134"/>
      </rPr>
      <t>镀锌钢管铺设</t>
    </r>
    <r>
      <rPr>
        <sz val="14"/>
        <rFont val="Times New Roman"/>
        <charset val="134"/>
      </rPr>
      <t>800m</t>
    </r>
    <r>
      <rPr>
        <sz val="14"/>
        <rFont val="方正仿宋_GBK"/>
        <charset val="134"/>
      </rPr>
      <t>；</t>
    </r>
    <r>
      <rPr>
        <sz val="14"/>
        <rFont val="Times New Roman"/>
        <charset val="134"/>
      </rPr>
      <t>3.</t>
    </r>
    <r>
      <rPr>
        <sz val="14"/>
        <rFont val="方正仿宋_GBK"/>
        <charset val="134"/>
      </rPr>
      <t>消杀、罐装水等生产设备</t>
    </r>
    <r>
      <rPr>
        <sz val="14"/>
        <rFont val="Times New Roman"/>
        <charset val="134"/>
      </rPr>
      <t>1</t>
    </r>
    <r>
      <rPr>
        <sz val="14"/>
        <rFont val="方正仿宋_GBK"/>
        <charset val="134"/>
      </rPr>
      <t>套。</t>
    </r>
  </si>
  <si>
    <r>
      <rPr>
        <sz val="14"/>
        <rFont val="方正仿宋_GBK"/>
        <charset val="134"/>
      </rPr>
      <t>通过项目实施，盘活现有资源，带动就业</t>
    </r>
    <r>
      <rPr>
        <sz val="14"/>
        <rFont val="Times New Roman"/>
        <charset val="134"/>
      </rPr>
      <t>6</t>
    </r>
    <r>
      <rPr>
        <sz val="14"/>
        <rFont val="方正仿宋_GBK"/>
        <charset val="134"/>
      </rPr>
      <t>人，壮大村集体经济</t>
    </r>
    <r>
      <rPr>
        <sz val="14"/>
        <rFont val="Times New Roman"/>
        <charset val="134"/>
      </rPr>
      <t>25</t>
    </r>
    <r>
      <rPr>
        <sz val="14"/>
        <rFont val="方正仿宋_GBK"/>
        <charset val="134"/>
      </rPr>
      <t>万元</t>
    </r>
    <r>
      <rPr>
        <sz val="14"/>
        <rFont val="Times New Roman"/>
        <charset val="134"/>
      </rPr>
      <t>/</t>
    </r>
    <r>
      <rPr>
        <sz val="14"/>
        <rFont val="方正仿宋_GBK"/>
        <charset val="134"/>
      </rPr>
      <t>年。</t>
    </r>
  </si>
  <si>
    <t>区农业农村局、供销社</t>
  </si>
  <si>
    <t>市农业农村局、市供销社</t>
  </si>
  <si>
    <t>安化彝族乡新庄村委会现代农业配套设施建设项目</t>
  </si>
  <si>
    <r>
      <rPr>
        <sz val="14"/>
        <rFont val="Times New Roman"/>
        <charset val="134"/>
      </rPr>
      <t>1.</t>
    </r>
    <r>
      <rPr>
        <sz val="14"/>
        <rFont val="方正仿宋_GBK"/>
        <charset val="134"/>
      </rPr>
      <t>土地平整</t>
    </r>
    <r>
      <rPr>
        <sz val="14"/>
        <rFont val="Times New Roman"/>
        <charset val="134"/>
      </rPr>
      <t>18</t>
    </r>
    <r>
      <rPr>
        <sz val="14"/>
        <rFont val="方正仿宋_GBK"/>
        <charset val="134"/>
      </rPr>
      <t>亩；</t>
    </r>
    <r>
      <rPr>
        <sz val="14"/>
        <rFont val="Times New Roman"/>
        <charset val="134"/>
      </rPr>
      <t>2.</t>
    </r>
    <r>
      <rPr>
        <sz val="14"/>
        <rFont val="方正仿宋_GBK"/>
        <charset val="134"/>
      </rPr>
      <t>新建农业大棚大棚</t>
    </r>
    <r>
      <rPr>
        <sz val="14"/>
        <rFont val="Times New Roman"/>
        <charset val="134"/>
      </rPr>
      <t>18</t>
    </r>
    <r>
      <rPr>
        <sz val="14"/>
        <rFont val="方正仿宋_GBK"/>
        <charset val="134"/>
      </rPr>
      <t>亩。（顶高</t>
    </r>
    <r>
      <rPr>
        <sz val="14"/>
        <rFont val="Times New Roman"/>
        <charset val="134"/>
      </rPr>
      <t>5.5m</t>
    </r>
    <r>
      <rPr>
        <sz val="14"/>
        <rFont val="方正仿宋_GBK"/>
        <charset val="134"/>
      </rPr>
      <t>，肩高</t>
    </r>
    <r>
      <rPr>
        <sz val="14"/>
        <rFont val="Times New Roman"/>
        <charset val="134"/>
      </rPr>
      <t>3.5m</t>
    </r>
    <r>
      <rPr>
        <sz val="14"/>
        <rFont val="方正仿宋_GBK"/>
        <charset val="134"/>
      </rPr>
      <t>，含电动卷膜器、遮阴网、滴灌设备）。</t>
    </r>
  </si>
  <si>
    <r>
      <rPr>
        <sz val="14"/>
        <rFont val="方正仿宋_GBK"/>
        <charset val="134"/>
      </rPr>
      <t>通过项目实施，扶持特色农业发展，带动就业</t>
    </r>
    <r>
      <rPr>
        <sz val="14"/>
        <rFont val="Times New Roman"/>
        <charset val="134"/>
      </rPr>
      <t>5</t>
    </r>
    <r>
      <rPr>
        <sz val="14"/>
        <rFont val="方正仿宋_GBK"/>
        <charset val="134"/>
      </rPr>
      <t>人，壮大村集体经济</t>
    </r>
    <r>
      <rPr>
        <sz val="14"/>
        <rFont val="Times New Roman"/>
        <charset val="134"/>
      </rPr>
      <t>18</t>
    </r>
    <r>
      <rPr>
        <sz val="14"/>
        <rFont val="方正仿宋_GBK"/>
        <charset val="134"/>
      </rPr>
      <t>万元</t>
    </r>
    <r>
      <rPr>
        <sz val="14"/>
        <rFont val="Times New Roman"/>
        <charset val="134"/>
      </rPr>
      <t>/</t>
    </r>
    <r>
      <rPr>
        <sz val="14"/>
        <rFont val="方正仿宋_GBK"/>
        <charset val="134"/>
      </rPr>
      <t>年。</t>
    </r>
  </si>
  <si>
    <t>玉溪市江川区民族手工业融合创新项目</t>
  </si>
  <si>
    <t>选取非遗手工业或民族民间手工技艺等项目开展村企合作，集中推动生产展示销售、游学旅游，促进民族手工业发展。</t>
  </si>
  <si>
    <t>通过项目实施，积极弘扬优秀文化，坚守工匠精神，激发创造活力，促进就业增收。</t>
  </si>
  <si>
    <t>吴冬丽</t>
  </si>
  <si>
    <t>区民族宗教事务局</t>
  </si>
  <si>
    <r>
      <rPr>
        <sz val="14"/>
        <rFont val="方正仿宋_GBK"/>
        <charset val="134"/>
      </rPr>
      <t>产业发展</t>
    </r>
    <r>
      <rPr>
        <sz val="14"/>
        <rFont val="Times New Roman"/>
        <charset val="134"/>
      </rPr>
      <t>—</t>
    </r>
    <r>
      <rPr>
        <sz val="14"/>
        <rFont val="方正仿宋_GBK"/>
        <charset val="134"/>
      </rPr>
      <t>小额贷款贴息</t>
    </r>
  </si>
  <si>
    <t>江川区小额信贷帮扶贴息资金</t>
  </si>
  <si>
    <t>用于脱贫户、监测户小额贷款贴息。</t>
  </si>
  <si>
    <t>通过实施小额信贷贴息项目，帮助低收入人口获得产业发展资金。脱贫户和监测对象扶贫小额信贷及时足额发放，解决脱贫户和监测对象产业发展资金难题，帮助脱贫户发展种养殖等产业，实现稳定增收。</t>
  </si>
  <si>
    <t>杨锐斌</t>
  </si>
  <si>
    <t>不形成资产</t>
  </si>
  <si>
    <r>
      <rPr>
        <sz val="14"/>
        <rFont val="方正仿宋_GBK"/>
        <charset val="134"/>
      </rPr>
      <t>巩固三保障成果</t>
    </r>
    <r>
      <rPr>
        <sz val="14"/>
        <rFont val="Times New Roman"/>
        <charset val="134"/>
      </rPr>
      <t>—</t>
    </r>
    <r>
      <rPr>
        <sz val="14"/>
        <rFont val="方正仿宋_GBK"/>
        <charset val="134"/>
      </rPr>
      <t>享受</t>
    </r>
    <r>
      <rPr>
        <sz val="14"/>
        <rFont val="Times New Roman"/>
        <charset val="134"/>
      </rPr>
      <t>“</t>
    </r>
    <r>
      <rPr>
        <sz val="14"/>
        <rFont val="方正仿宋_GBK"/>
        <charset val="134"/>
      </rPr>
      <t>雨露计划</t>
    </r>
    <r>
      <rPr>
        <sz val="14"/>
        <rFont val="Times New Roman"/>
        <charset val="134"/>
      </rPr>
      <t>”</t>
    </r>
    <r>
      <rPr>
        <sz val="14"/>
        <rFont val="方正仿宋_GBK"/>
        <charset val="134"/>
      </rPr>
      <t>职业教育补助</t>
    </r>
  </si>
  <si>
    <t>江川区雨露计划补助资金</t>
  </si>
  <si>
    <t>按照省级每年规定的标准补助脱贫户、监测户家庭职业教育学生。</t>
  </si>
  <si>
    <r>
      <rPr>
        <sz val="14"/>
        <rFont val="方正仿宋_GBK"/>
        <charset val="134"/>
      </rPr>
      <t>全面贯彻落实国家</t>
    </r>
    <r>
      <rPr>
        <sz val="14"/>
        <rFont val="Times New Roman"/>
        <charset val="134"/>
      </rPr>
      <t>“</t>
    </r>
    <r>
      <rPr>
        <sz val="14"/>
        <rFont val="方正仿宋_GBK"/>
        <charset val="134"/>
      </rPr>
      <t>雨露计划</t>
    </r>
    <r>
      <rPr>
        <sz val="14"/>
        <rFont val="Times New Roman"/>
        <charset val="134"/>
      </rPr>
      <t>”</t>
    </r>
    <r>
      <rPr>
        <sz val="14"/>
        <rFont val="方正仿宋_GBK"/>
        <charset val="134"/>
      </rPr>
      <t>支持农村贫困家庭新成长劳动力接受职业教育政策，通过政策扶持，让农村贫困家庭子女初、高中毕业后接受中、高等职业教育的比例逐步提高，每个贫困家庭孩子掌握一项实用技术，实现贫困家庭新成长劳动力创业就业能力得到提升，一个家庭有一名劳动力长期就业，家庭工资性收入占比显著提高。</t>
    </r>
  </si>
  <si>
    <r>
      <rPr>
        <sz val="14"/>
        <rFont val="方正仿宋_GBK"/>
        <charset val="134"/>
      </rPr>
      <t>就业项目</t>
    </r>
    <r>
      <rPr>
        <sz val="14"/>
        <rFont val="Times New Roman"/>
        <charset val="134"/>
      </rPr>
      <t>—</t>
    </r>
    <r>
      <rPr>
        <sz val="14"/>
        <rFont val="方正仿宋_GBK"/>
        <charset val="134"/>
      </rPr>
      <t>公益性岗位</t>
    </r>
  </si>
  <si>
    <t>江川区脱贫户及监测对象公益性岗位安置项目</t>
  </si>
  <si>
    <t>对超出人社局安置范围且符合岗位要求、有意愿的脱贫户及监测对象，通过财政衔接资金开发乡村公益性岗位进行安置。</t>
  </si>
  <si>
    <t>通过公益岗位安置，为低收入人口提供就业渠道，增加收入。</t>
  </si>
  <si>
    <t>市人力资源社会保障局、市农业农村局</t>
  </si>
  <si>
    <r>
      <rPr>
        <sz val="14"/>
        <rFont val="方正仿宋_GBK"/>
        <charset val="134"/>
      </rPr>
      <t>就业项目</t>
    </r>
    <r>
      <rPr>
        <sz val="14"/>
        <rFont val="Times New Roman"/>
        <charset val="134"/>
      </rPr>
      <t>—</t>
    </r>
    <r>
      <rPr>
        <sz val="14"/>
        <rFont val="方正仿宋_GBK"/>
        <charset val="134"/>
      </rPr>
      <t>帮扶车间（特色手工基地）建设</t>
    </r>
  </si>
  <si>
    <t>江川区就业帮扶车间补助</t>
  </si>
  <si>
    <r>
      <rPr>
        <sz val="14"/>
        <rFont val="方正仿宋_GBK"/>
        <charset val="134"/>
      </rPr>
      <t>经市级认定的就业帮扶车间，对帮扶车间吸纳</t>
    </r>
    <r>
      <rPr>
        <sz val="14"/>
        <rFont val="Times New Roman"/>
        <charset val="134"/>
      </rPr>
      <t>5</t>
    </r>
    <r>
      <rPr>
        <sz val="14"/>
        <rFont val="方正仿宋_GBK"/>
        <charset val="134"/>
      </rPr>
      <t>人以上脱贫劳动力就业</t>
    </r>
    <r>
      <rPr>
        <sz val="14"/>
        <rFont val="Times New Roman"/>
        <charset val="134"/>
      </rPr>
      <t>1</t>
    </r>
    <r>
      <rPr>
        <sz val="14"/>
        <rFont val="方正仿宋_GBK"/>
        <charset val="134"/>
      </rPr>
      <t>个月以上的，按其发给脱贫劳动力工资的</t>
    </r>
    <r>
      <rPr>
        <sz val="14"/>
        <rFont val="Times New Roman"/>
        <charset val="134"/>
      </rPr>
      <t>15%</t>
    </r>
    <r>
      <rPr>
        <sz val="14"/>
        <rFont val="方正仿宋_GBK"/>
        <charset val="134"/>
      </rPr>
      <t>给予奖补。</t>
    </r>
  </si>
  <si>
    <r>
      <rPr>
        <sz val="14"/>
        <rFont val="方正仿宋_GBK"/>
        <charset val="134"/>
      </rPr>
      <t>对帮扶车间吸纳</t>
    </r>
    <r>
      <rPr>
        <sz val="14"/>
        <rFont val="Times New Roman"/>
        <charset val="134"/>
      </rPr>
      <t>5</t>
    </r>
    <r>
      <rPr>
        <sz val="14"/>
        <rFont val="方正仿宋_GBK"/>
        <charset val="134"/>
      </rPr>
      <t>人以上脱贫劳动力就业</t>
    </r>
    <r>
      <rPr>
        <sz val="14"/>
        <rFont val="Times New Roman"/>
        <charset val="134"/>
      </rPr>
      <t>1</t>
    </r>
    <r>
      <rPr>
        <sz val="14"/>
        <rFont val="方正仿宋_GBK"/>
        <charset val="134"/>
      </rPr>
      <t>个月以上的，按月按其发给脱贫劳动力工资额的</t>
    </r>
    <r>
      <rPr>
        <sz val="14"/>
        <rFont val="Times New Roman"/>
        <charset val="134"/>
      </rPr>
      <t>15%</t>
    </r>
    <r>
      <rPr>
        <sz val="14"/>
        <rFont val="方正仿宋_GBK"/>
        <charset val="134"/>
      </rPr>
      <t>给予就业奖补。鼓励更多经营主体带动脱贫人口务工增收。</t>
    </r>
  </si>
  <si>
    <r>
      <rPr>
        <sz val="14"/>
        <rFont val="方正仿宋_GBK"/>
        <charset val="134"/>
      </rPr>
      <t>就业项目</t>
    </r>
    <r>
      <rPr>
        <sz val="14"/>
        <rFont val="Times New Roman"/>
        <charset val="134"/>
      </rPr>
      <t>—</t>
    </r>
    <r>
      <rPr>
        <sz val="14"/>
        <rFont val="方正仿宋_GBK"/>
        <charset val="134"/>
      </rPr>
      <t>技能培训</t>
    </r>
  </si>
  <si>
    <t>脱贫户及监测对象培训补助项目</t>
  </si>
  <si>
    <t>用于脱贫人口参加就业技能培训相关支出。</t>
  </si>
  <si>
    <t>通过技能培训提升脱贫人口就业能力。</t>
  </si>
  <si>
    <t>区人社局</t>
  </si>
  <si>
    <r>
      <rPr>
        <sz val="14"/>
        <rFont val="方正仿宋_GBK"/>
        <charset val="134"/>
      </rPr>
      <t>就业项目</t>
    </r>
    <r>
      <rPr>
        <sz val="14"/>
        <rFont val="Times New Roman"/>
        <charset val="134"/>
      </rPr>
      <t>—</t>
    </r>
    <r>
      <rPr>
        <sz val="14"/>
        <rFont val="方正仿宋_GBK"/>
        <charset val="134"/>
      </rPr>
      <t>交通费补助</t>
    </r>
  </si>
  <si>
    <t>脱贫人口一次性外出务工交通补助</t>
  </si>
  <si>
    <r>
      <rPr>
        <sz val="14"/>
        <rFont val="方正仿宋_GBK"/>
        <charset val="134"/>
      </rPr>
      <t>对跨省外出务工且稳定就业</t>
    </r>
    <r>
      <rPr>
        <sz val="14"/>
        <rFont val="Times New Roman"/>
        <charset val="134"/>
      </rPr>
      <t>3</t>
    </r>
    <r>
      <rPr>
        <sz val="14"/>
        <rFont val="方正仿宋_GBK"/>
        <charset val="134"/>
      </rPr>
      <t>个月以上的脱贫人口及三类监测对象，按照跨省务工每人</t>
    </r>
    <r>
      <rPr>
        <sz val="14"/>
        <rFont val="Times New Roman"/>
        <charset val="134"/>
      </rPr>
      <t>1000</t>
    </r>
    <r>
      <rPr>
        <sz val="14"/>
        <rFont val="方正仿宋_GBK"/>
        <charset val="134"/>
      </rPr>
      <t>元，跨州市务工每人</t>
    </r>
    <r>
      <rPr>
        <sz val="14"/>
        <rFont val="Times New Roman"/>
        <charset val="134"/>
      </rPr>
      <t>500</t>
    </r>
    <r>
      <rPr>
        <sz val="14"/>
        <rFont val="方正仿宋_GBK"/>
        <charset val="134"/>
      </rPr>
      <t>元的标准给予一次性外出务工交通补助（每年享受</t>
    </r>
    <r>
      <rPr>
        <sz val="14"/>
        <rFont val="Times New Roman"/>
        <charset val="134"/>
      </rPr>
      <t>1</t>
    </r>
    <r>
      <rPr>
        <sz val="14"/>
        <rFont val="方正仿宋_GBK"/>
        <charset val="134"/>
      </rPr>
      <t>次）。</t>
    </r>
  </si>
  <si>
    <t>鼓励脱贫人口外出务工，稳定脱贫人口工资性收入。</t>
  </si>
  <si>
    <t>区农业农村局、区人社局</t>
  </si>
  <si>
    <r>
      <rPr>
        <sz val="14"/>
        <rFont val="方正仿宋_GBK"/>
        <charset val="134"/>
      </rPr>
      <t>项目管理费</t>
    </r>
    <r>
      <rPr>
        <sz val="14"/>
        <rFont val="Times New Roman"/>
        <charset val="134"/>
      </rPr>
      <t>—</t>
    </r>
    <r>
      <rPr>
        <sz val="14"/>
        <rFont val="方正仿宋_GBK"/>
        <charset val="134"/>
      </rPr>
      <t>项目管理费</t>
    </r>
  </si>
  <si>
    <t>乡村振兴项目管理费</t>
  </si>
  <si>
    <r>
      <rPr>
        <sz val="14"/>
        <rFont val="方正仿宋_GBK"/>
        <charset val="134"/>
      </rPr>
      <t>从到县衔接资金中统一提取管理费，用于工程项目方案设计、招标、监理等工作，中央提取</t>
    </r>
    <r>
      <rPr>
        <sz val="14"/>
        <rFont val="Times New Roman"/>
        <charset val="134"/>
      </rPr>
      <t>1%</t>
    </r>
    <r>
      <rPr>
        <sz val="14"/>
        <rFont val="方正仿宋_GBK"/>
        <charset val="134"/>
      </rPr>
      <t>，省级提取</t>
    </r>
    <r>
      <rPr>
        <sz val="14"/>
        <rFont val="Times New Roman"/>
        <charset val="134"/>
      </rPr>
      <t>5%</t>
    </r>
    <r>
      <rPr>
        <sz val="14"/>
        <rFont val="方正仿宋_GBK"/>
        <charset val="134"/>
      </rPr>
      <t>。</t>
    </r>
  </si>
  <si>
    <t>——</t>
  </si>
  <si>
    <t>保障财政衔接资金项目顺利实施。</t>
  </si>
  <si>
    <t>是否符合符合规划、土地、环保要求</t>
  </si>
  <si>
    <t>市级行业部门审核意见</t>
  </si>
  <si>
    <t>修改意见/不同意入库原因</t>
  </si>
  <si>
    <r>
      <rPr>
        <sz val="11"/>
        <rFont val="方正仿宋_GBK"/>
        <charset val="134"/>
      </rPr>
      <t>小</t>
    </r>
    <r>
      <rPr>
        <sz val="11"/>
        <rFont val="Times New Roman"/>
        <charset val="134"/>
      </rPr>
      <t xml:space="preserve">  </t>
    </r>
    <r>
      <rPr>
        <sz val="11"/>
        <rFont val="方正仿宋_GBK"/>
        <charset val="134"/>
      </rPr>
      <t>计</t>
    </r>
  </si>
  <si>
    <r>
      <rPr>
        <sz val="12"/>
        <color rgb="FF000000"/>
        <rFont val="方正仿宋_GBK"/>
        <charset val="134"/>
      </rPr>
      <t>就业项目</t>
    </r>
    <r>
      <rPr>
        <sz val="12"/>
        <color rgb="FF000000"/>
        <rFont val="Times New Roman"/>
        <charset val="134"/>
      </rPr>
      <t>—</t>
    </r>
    <r>
      <rPr>
        <sz val="12"/>
        <color rgb="FF000000"/>
        <rFont val="方正仿宋_GBK"/>
        <charset val="134"/>
      </rPr>
      <t>交通费补助</t>
    </r>
  </si>
  <si>
    <t>脱贫人口跨省外出务工一次性外出务工交通补助</t>
  </si>
  <si>
    <r>
      <rPr>
        <sz val="10"/>
        <rFont val="Times New Roman"/>
        <charset val="134"/>
      </rPr>
      <t>2026</t>
    </r>
    <r>
      <rPr>
        <sz val="10"/>
        <rFont val="方正仿宋_GBK"/>
        <charset val="134"/>
      </rPr>
      <t>年脱贫劳动力（含监测对象）跨省务工一次性交通补助项目</t>
    </r>
  </si>
  <si>
    <r>
      <rPr>
        <sz val="10"/>
        <rFont val="Times New Roman"/>
        <charset val="134"/>
      </rPr>
      <t>2026</t>
    </r>
    <r>
      <rPr>
        <sz val="10"/>
        <rFont val="方正仿宋_GBK"/>
        <charset val="134"/>
      </rPr>
      <t>年</t>
    </r>
  </si>
  <si>
    <r>
      <rPr>
        <sz val="10"/>
        <rFont val="方正仿宋_GBK"/>
        <charset val="134"/>
      </rPr>
      <t>计划脱贫劳动力（含监测对象）跨省务工满三个月，可申报</t>
    </r>
    <r>
      <rPr>
        <sz val="10"/>
        <rFont val="Times New Roman"/>
        <charset val="134"/>
      </rPr>
      <t>1000</t>
    </r>
    <r>
      <rPr>
        <sz val="10"/>
        <rFont val="方正仿宋_GBK"/>
        <charset val="134"/>
      </rPr>
      <t>元</t>
    </r>
    <r>
      <rPr>
        <sz val="10"/>
        <rFont val="Times New Roman"/>
        <charset val="134"/>
      </rPr>
      <t>/</t>
    </r>
    <r>
      <rPr>
        <sz val="10"/>
        <rFont val="方正仿宋_GBK"/>
        <charset val="134"/>
      </rPr>
      <t>人</t>
    </r>
    <r>
      <rPr>
        <sz val="10"/>
        <rFont val="Times New Roman"/>
        <charset val="134"/>
      </rPr>
      <t>/</t>
    </r>
    <r>
      <rPr>
        <sz val="10"/>
        <rFont val="方正仿宋_GBK"/>
        <charset val="134"/>
      </rPr>
      <t>年的交通补助，全年预计申报</t>
    </r>
    <r>
      <rPr>
        <sz val="10"/>
        <rFont val="Times New Roman"/>
        <charset val="134"/>
      </rPr>
      <t>XX</t>
    </r>
    <r>
      <rPr>
        <sz val="10"/>
        <rFont val="方正仿宋_GBK"/>
        <charset val="134"/>
      </rPr>
      <t>人。</t>
    </r>
  </si>
  <si>
    <t>红塔区人力资源社会保障局</t>
  </si>
  <si>
    <t>须立项。</t>
  </si>
  <si>
    <t>脱贫人口跨州市外出务工一次性外出务工交通补助</t>
  </si>
  <si>
    <r>
      <rPr>
        <sz val="10"/>
        <rFont val="Times New Roman"/>
        <charset val="134"/>
      </rPr>
      <t>2026</t>
    </r>
    <r>
      <rPr>
        <sz val="10"/>
        <rFont val="方正仿宋_GBK"/>
        <charset val="134"/>
      </rPr>
      <t>年脱贫劳动力（含监测对象）省内市外务工一次性交通补助项目</t>
    </r>
  </si>
  <si>
    <r>
      <rPr>
        <sz val="10"/>
        <rFont val="方正仿宋_GBK"/>
        <charset val="134"/>
      </rPr>
      <t>计划脱贫劳动力（含监测对象）跨州市务工满三个月，可申报</t>
    </r>
    <r>
      <rPr>
        <sz val="10"/>
        <rFont val="Times New Roman"/>
        <charset val="134"/>
      </rPr>
      <t>500</t>
    </r>
    <r>
      <rPr>
        <sz val="10"/>
        <rFont val="方正仿宋_GBK"/>
        <charset val="134"/>
      </rPr>
      <t>元</t>
    </r>
    <r>
      <rPr>
        <sz val="10"/>
        <rFont val="Times New Roman"/>
        <charset val="134"/>
      </rPr>
      <t>/</t>
    </r>
    <r>
      <rPr>
        <sz val="10"/>
        <rFont val="方正仿宋_GBK"/>
        <charset val="134"/>
      </rPr>
      <t>人</t>
    </r>
    <r>
      <rPr>
        <sz val="10"/>
        <rFont val="Times New Roman"/>
        <charset val="134"/>
      </rPr>
      <t>/</t>
    </r>
    <r>
      <rPr>
        <sz val="10"/>
        <rFont val="方正仿宋_GBK"/>
        <charset val="134"/>
      </rPr>
      <t>年的交通补助，全年预计申报</t>
    </r>
    <r>
      <rPr>
        <sz val="10"/>
        <rFont val="Times New Roman"/>
        <charset val="134"/>
      </rPr>
      <t>XX</t>
    </r>
    <r>
      <rPr>
        <sz val="10"/>
        <rFont val="方正仿宋_GBK"/>
        <charset val="134"/>
      </rPr>
      <t>人。</t>
    </r>
  </si>
  <si>
    <t>红塔区农业农村局</t>
  </si>
  <si>
    <t>根据2026年乡村公益性岗位开发计划，区人社局、农业农村局统筹就业补助资金和衔接资金，决定是否立项。</t>
  </si>
  <si>
    <t>原项目包括了跨省和跨州市外出务工交通补助，建议分开立项，此项为跨省外出务工交通补助。</t>
  </si>
  <si>
    <t>原项目包括了跨省和跨州市外出务工交通补助，建议分开立项，此项为跨州市外出务工交通补助。</t>
  </si>
  <si>
    <t>由县区统筹就业补助资金和衔接资金，决定是否立项。</t>
  </si>
  <si>
    <t>就业项目-就业帮扶车间</t>
  </si>
  <si>
    <t>就业项目-技能培训</t>
  </si>
  <si>
    <t>实施脱贫劳动力“人人持证、技能致富”专项行动职业培训补贴</t>
  </si>
  <si>
    <t>项目类型汇总表</t>
  </si>
  <si>
    <t>联农带农方式</t>
  </si>
  <si>
    <t>带动农户发展生产增产增收—订单生产</t>
  </si>
  <si>
    <t>带动农户发展生产增产增收—保护价收购</t>
  </si>
  <si>
    <t>带动农户发展生产增产增收—产品代销</t>
  </si>
  <si>
    <t>带动农户发展生产增产增收—托养托管</t>
  </si>
  <si>
    <t>带动农户发展生产增产增收—其他</t>
  </si>
  <si>
    <t>吸纳农村劳动力稳定就业增收—结对帮扶</t>
  </si>
  <si>
    <t>吸纳农村劳动力稳定就业增收—股权合作</t>
  </si>
  <si>
    <t>吸纳农村劳动力稳定就业增收—助养帮销</t>
  </si>
  <si>
    <t>吸纳农村劳动力稳定就业增收—其他</t>
  </si>
  <si>
    <t>促进农户共享资产收益增收—土地流转获得租金</t>
  </si>
  <si>
    <t>促进农户共享资产收益增收—入股经营获取收益及分红</t>
  </si>
  <si>
    <t>促进农户共享资产收益增收—房屋租赁获得租金</t>
  </si>
  <si>
    <t>促进农户共享资产收益增收—其他</t>
  </si>
  <si>
    <t>利益联结方式</t>
  </si>
  <si>
    <t>订单合同</t>
  </si>
  <si>
    <t>股份合作</t>
  </si>
  <si>
    <t>流转聘用</t>
  </si>
  <si>
    <t>服务协作</t>
  </si>
  <si>
    <t>农村闲置宅基地（闲置农房）盘活利用</t>
  </si>
  <si>
    <t>农户（村集体）直接入股经营</t>
  </si>
  <si>
    <t>担保型联结</t>
  </si>
  <si>
    <t>“市场式”联结</t>
  </si>
  <si>
    <t>“托管式”联结</t>
  </si>
  <si>
    <t>红塔</t>
  </si>
  <si>
    <t>江川</t>
  </si>
  <si>
    <t>澄江</t>
  </si>
  <si>
    <t>易门</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</si>
</sst>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_ "/>
    <numFmt numFmtId="179" formatCode="0.00_);[Red]\(0.00\)"/>
  </numFmts>
  <fonts count="67">
    <font>
      <sz val="11"/>
      <color theme="1"/>
      <name val="宋体"/>
      <charset val="134"/>
      <scheme val="minor"/>
    </font>
    <font>
      <b/>
      <sz val="16"/>
      <color theme="1"/>
      <name val="宋体"/>
      <charset val="134"/>
      <scheme val="minor"/>
    </font>
    <font>
      <b/>
      <sz val="11"/>
      <color theme="1"/>
      <name val="宋体"/>
      <charset val="134"/>
      <scheme val="minor"/>
    </font>
    <font>
      <sz val="10.5"/>
      <color rgb="FF666666"/>
      <name val="宋体"/>
      <charset val="134"/>
    </font>
    <font>
      <b/>
      <sz val="20"/>
      <color theme="1"/>
      <name val="宋体"/>
      <charset val="134"/>
      <scheme val="minor"/>
    </font>
    <font>
      <b/>
      <sz val="11"/>
      <color theme="1"/>
      <name val="方正仿宋_GB2312"/>
      <charset val="134"/>
    </font>
    <font>
      <sz val="11"/>
      <color theme="1"/>
      <name val="方正仿宋_GB2312"/>
      <charset val="134"/>
    </font>
    <font>
      <sz val="10"/>
      <name val="方正仿宋_GB2312"/>
      <charset val="134"/>
    </font>
    <font>
      <sz val="11"/>
      <name val="方正仿宋_GBK"/>
      <charset val="134"/>
    </font>
    <font>
      <sz val="11"/>
      <name val="Times New Roman"/>
      <charset val="134"/>
    </font>
    <font>
      <sz val="10"/>
      <name val="方正仿宋_GBK"/>
      <charset val="134"/>
    </font>
    <font>
      <sz val="11"/>
      <color rgb="FFFF0000"/>
      <name val="Times New Roman"/>
      <charset val="134"/>
    </font>
    <font>
      <sz val="10"/>
      <name val="Times New Roman"/>
      <charset val="134"/>
    </font>
    <font>
      <sz val="12"/>
      <name val="Times New Roman"/>
      <charset val="134"/>
    </font>
    <font>
      <sz val="12"/>
      <name val="方正仿宋_GBK"/>
      <charset val="134"/>
    </font>
    <font>
      <sz val="12"/>
      <color rgb="FF000000"/>
      <name val="方正仿宋_GBK"/>
      <charset val="134"/>
    </font>
    <font>
      <sz val="10"/>
      <color rgb="FF000000"/>
      <name val="方正仿宋_GBK"/>
      <charset val="134"/>
    </font>
    <font>
      <sz val="10"/>
      <name val="宋体"/>
      <charset val="134"/>
    </font>
    <font>
      <sz val="12"/>
      <color theme="1"/>
      <name val="方正仿宋_GBK"/>
      <charset val="134"/>
    </font>
    <font>
      <sz val="9"/>
      <name val="Times New Roman"/>
      <charset val="134"/>
    </font>
    <font>
      <b/>
      <sz val="12"/>
      <name val="Times New Roman"/>
      <charset val="134"/>
    </font>
    <font>
      <b/>
      <sz val="14"/>
      <name val="Times New Roman"/>
      <charset val="134"/>
    </font>
    <font>
      <sz val="14"/>
      <name val="Times New Roman"/>
      <charset val="134"/>
    </font>
    <font>
      <sz val="9"/>
      <name val="方正仿宋_GBK"/>
      <charset val="134"/>
    </font>
    <font>
      <sz val="24"/>
      <name val="方正小标宋_GBK"/>
      <charset val="134"/>
    </font>
    <font>
      <sz val="24"/>
      <name val="Times New Roman"/>
      <charset val="134"/>
    </font>
    <font>
      <sz val="24"/>
      <name val="方正仿宋_GBK"/>
      <charset val="134"/>
    </font>
    <font>
      <sz val="24"/>
      <color rgb="FFFF0000"/>
      <name val="Times New Roman"/>
      <charset val="134"/>
    </font>
    <font>
      <b/>
      <sz val="12"/>
      <name val="方正仿宋_GBK"/>
      <charset val="134"/>
    </font>
    <font>
      <b/>
      <sz val="10"/>
      <name val="方正仿宋_GBK"/>
      <charset val="134"/>
    </font>
    <font>
      <b/>
      <sz val="12"/>
      <color rgb="FFFF0000"/>
      <name val="Times New Roman"/>
      <charset val="134"/>
    </font>
    <font>
      <b/>
      <sz val="14"/>
      <name val="方正仿宋_GBK"/>
      <charset val="134"/>
    </font>
    <font>
      <b/>
      <sz val="14"/>
      <color rgb="FFFF0000"/>
      <name val="Times New Roman"/>
      <charset val="134"/>
    </font>
    <font>
      <sz val="14"/>
      <name val="方正仿宋_GBK"/>
      <charset val="134"/>
    </font>
    <font>
      <sz val="14"/>
      <color theme="1"/>
      <name val="方正仿宋_GBK"/>
      <charset val="134"/>
    </font>
    <font>
      <sz val="14"/>
      <name val="方正仿宋_GBK"/>
      <charset val="0"/>
    </font>
    <font>
      <sz val="14"/>
      <name val="宋体"/>
      <charset val="134"/>
    </font>
    <font>
      <b/>
      <sz val="24"/>
      <color theme="1"/>
      <name val="方正小标宋_GBK"/>
      <charset val="134"/>
    </font>
    <font>
      <b/>
      <sz val="12"/>
      <color theme="1"/>
      <name val="方正黑体_GBK"/>
      <charset val="134"/>
    </font>
    <font>
      <b/>
      <sz val="14"/>
      <color theme="1"/>
      <name val="Times New Roman"/>
      <charset val="134"/>
    </font>
    <font>
      <sz val="14"/>
      <color theme="1"/>
      <name val="Times New Roman"/>
      <charset val="134"/>
    </font>
    <font>
      <sz val="24"/>
      <color theme="1"/>
      <name val="方正小标宋_GBK"/>
      <charset val="134"/>
    </font>
    <font>
      <sz val="12"/>
      <color theme="1"/>
      <name val="方正黑体_GBK"/>
      <charset val="134"/>
    </font>
    <font>
      <sz val="12"/>
      <name val="方正黑体_GBK"/>
      <charset val="134"/>
    </font>
    <font>
      <sz val="12"/>
      <color rgb="FFFF0000"/>
      <name val="方正黑体_GBK"/>
      <charset val="134"/>
    </font>
    <font>
      <b/>
      <sz val="14"/>
      <color theme="1"/>
      <name val="宋体"/>
      <charset val="134"/>
    </font>
    <font>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Times New Roman"/>
      <charset val="134"/>
    </font>
  </fonts>
  <fills count="33">
    <fill>
      <patternFill patternType="none"/>
    </fill>
    <fill>
      <patternFill patternType="gray125"/>
    </fill>
    <fill>
      <patternFill patternType="solid">
        <fgColor theme="5"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3" borderId="9" applyNumberFormat="0" applyFon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10" applyNumberFormat="0" applyFill="0" applyAlignment="0" applyProtection="0">
      <alignment vertical="center"/>
    </xf>
    <xf numFmtId="0" fontId="53" fillId="0" borderId="10" applyNumberFormat="0" applyFill="0" applyAlignment="0" applyProtection="0">
      <alignment vertical="center"/>
    </xf>
    <xf numFmtId="0" fontId="54" fillId="0" borderId="11" applyNumberFormat="0" applyFill="0" applyAlignment="0" applyProtection="0">
      <alignment vertical="center"/>
    </xf>
    <xf numFmtId="0" fontId="54" fillId="0" borderId="0" applyNumberFormat="0" applyFill="0" applyBorder="0" applyAlignment="0" applyProtection="0">
      <alignment vertical="center"/>
    </xf>
    <xf numFmtId="0" fontId="55" fillId="4" borderId="12" applyNumberFormat="0" applyAlignment="0" applyProtection="0">
      <alignment vertical="center"/>
    </xf>
    <xf numFmtId="0" fontId="56" fillId="5" borderId="13" applyNumberFormat="0" applyAlignment="0" applyProtection="0">
      <alignment vertical="center"/>
    </xf>
    <xf numFmtId="0" fontId="57" fillId="5" borderId="12" applyNumberFormat="0" applyAlignment="0" applyProtection="0">
      <alignment vertical="center"/>
    </xf>
    <xf numFmtId="0" fontId="58" fillId="6" borderId="14" applyNumberFormat="0" applyAlignment="0" applyProtection="0">
      <alignment vertical="center"/>
    </xf>
    <xf numFmtId="0" fontId="59" fillId="0" borderId="15" applyNumberFormat="0" applyFill="0" applyAlignment="0" applyProtection="0">
      <alignment vertical="center"/>
    </xf>
    <xf numFmtId="0" fontId="60" fillId="0" borderId="16" applyNumberFormat="0" applyFill="0" applyAlignment="0" applyProtection="0">
      <alignment vertical="center"/>
    </xf>
    <xf numFmtId="0" fontId="61" fillId="7" borderId="0" applyNumberFormat="0" applyBorder="0" applyAlignment="0" applyProtection="0">
      <alignment vertical="center"/>
    </xf>
    <xf numFmtId="0" fontId="62" fillId="8" borderId="0" applyNumberFormat="0" applyBorder="0" applyAlignment="0" applyProtection="0">
      <alignment vertical="center"/>
    </xf>
    <xf numFmtId="0" fontId="63" fillId="9" borderId="0" applyNumberFormat="0" applyBorder="0" applyAlignment="0" applyProtection="0">
      <alignment vertical="center"/>
    </xf>
    <xf numFmtId="0" fontId="64" fillId="10" borderId="0" applyNumberFormat="0" applyBorder="0" applyAlignment="0" applyProtection="0">
      <alignment vertical="center"/>
    </xf>
    <xf numFmtId="0" fontId="65" fillId="11" borderId="0" applyNumberFormat="0" applyBorder="0" applyAlignment="0" applyProtection="0">
      <alignment vertical="center"/>
    </xf>
    <xf numFmtId="0" fontId="65" fillId="12" borderId="0" applyNumberFormat="0" applyBorder="0" applyAlignment="0" applyProtection="0">
      <alignment vertical="center"/>
    </xf>
    <xf numFmtId="0" fontId="64" fillId="13" borderId="0" applyNumberFormat="0" applyBorder="0" applyAlignment="0" applyProtection="0">
      <alignment vertical="center"/>
    </xf>
    <xf numFmtId="0" fontId="64" fillId="14" borderId="0" applyNumberFormat="0" applyBorder="0" applyAlignment="0" applyProtection="0">
      <alignment vertical="center"/>
    </xf>
    <xf numFmtId="0" fontId="65" fillId="2" borderId="0" applyNumberFormat="0" applyBorder="0" applyAlignment="0" applyProtection="0">
      <alignment vertical="center"/>
    </xf>
    <xf numFmtId="0" fontId="65" fillId="15" borderId="0" applyNumberFormat="0" applyBorder="0" applyAlignment="0" applyProtection="0">
      <alignment vertical="center"/>
    </xf>
    <xf numFmtId="0" fontId="64" fillId="16" borderId="0" applyNumberFormat="0" applyBorder="0" applyAlignment="0" applyProtection="0">
      <alignment vertical="center"/>
    </xf>
    <xf numFmtId="0" fontId="64" fillId="17" borderId="0" applyNumberFormat="0" applyBorder="0" applyAlignment="0" applyProtection="0">
      <alignment vertical="center"/>
    </xf>
    <xf numFmtId="0" fontId="65" fillId="18" borderId="0" applyNumberFormat="0" applyBorder="0" applyAlignment="0" applyProtection="0">
      <alignment vertical="center"/>
    </xf>
    <xf numFmtId="0" fontId="65" fillId="19" borderId="0" applyNumberFormat="0" applyBorder="0" applyAlignment="0" applyProtection="0">
      <alignment vertical="center"/>
    </xf>
    <xf numFmtId="0" fontId="64" fillId="20" borderId="0" applyNumberFormat="0" applyBorder="0" applyAlignment="0" applyProtection="0">
      <alignment vertical="center"/>
    </xf>
    <xf numFmtId="0" fontId="64" fillId="21" borderId="0" applyNumberFormat="0" applyBorder="0" applyAlignment="0" applyProtection="0">
      <alignment vertical="center"/>
    </xf>
    <xf numFmtId="0" fontId="65" fillId="22" borderId="0" applyNumberFormat="0" applyBorder="0" applyAlignment="0" applyProtection="0">
      <alignment vertical="center"/>
    </xf>
    <xf numFmtId="0" fontId="65" fillId="23" borderId="0" applyNumberFormat="0" applyBorder="0" applyAlignment="0" applyProtection="0">
      <alignment vertical="center"/>
    </xf>
    <xf numFmtId="0" fontId="64" fillId="24" borderId="0" applyNumberFormat="0" applyBorder="0" applyAlignment="0" applyProtection="0">
      <alignment vertical="center"/>
    </xf>
    <xf numFmtId="0" fontId="64" fillId="25" borderId="0" applyNumberFormat="0" applyBorder="0" applyAlignment="0" applyProtection="0">
      <alignment vertical="center"/>
    </xf>
    <xf numFmtId="0" fontId="65" fillId="26" borderId="0" applyNumberFormat="0" applyBorder="0" applyAlignment="0" applyProtection="0">
      <alignment vertical="center"/>
    </xf>
    <xf numFmtId="0" fontId="65" fillId="27" borderId="0" applyNumberFormat="0" applyBorder="0" applyAlignment="0" applyProtection="0">
      <alignment vertical="center"/>
    </xf>
    <xf numFmtId="0" fontId="64" fillId="28" borderId="0" applyNumberFormat="0" applyBorder="0" applyAlignment="0" applyProtection="0">
      <alignment vertical="center"/>
    </xf>
    <xf numFmtId="0" fontId="64" fillId="29" borderId="0" applyNumberFormat="0" applyBorder="0" applyAlignment="0" applyProtection="0">
      <alignment vertical="center"/>
    </xf>
    <xf numFmtId="0" fontId="65" fillId="30" borderId="0" applyNumberFormat="0" applyBorder="0" applyAlignment="0" applyProtection="0">
      <alignment vertical="center"/>
    </xf>
    <xf numFmtId="0" fontId="65" fillId="31" borderId="0" applyNumberFormat="0" applyBorder="0" applyAlignment="0" applyProtection="0">
      <alignment vertical="center"/>
    </xf>
    <xf numFmtId="0" fontId="64" fillId="32" borderId="0" applyNumberFormat="0" applyBorder="0" applyAlignment="0" applyProtection="0">
      <alignment vertical="center"/>
    </xf>
  </cellStyleXfs>
  <cellXfs count="184">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lignment vertical="center"/>
    </xf>
    <xf numFmtId="0" fontId="0" fillId="0" borderId="1" xfId="0" applyBorder="1">
      <alignment vertical="center"/>
    </xf>
    <xf numFmtId="0" fontId="0" fillId="0" borderId="0" xfId="0"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76" fontId="10"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176" fontId="8" fillId="0" borderId="1" xfId="0" applyNumberFormat="1" applyFont="1" applyBorder="1" applyAlignment="1">
      <alignment horizontal="left" vertical="center" wrapText="1"/>
    </xf>
    <xf numFmtId="177" fontId="8" fillId="0" borderId="1" xfId="0" applyNumberFormat="1" applyFont="1" applyBorder="1" applyAlignment="1">
      <alignment horizontal="center" vertical="center" wrapText="1"/>
    </xf>
    <xf numFmtId="177" fontId="11" fillId="0" borderId="1" xfId="0" applyNumberFormat="1" applyFont="1" applyBorder="1" applyAlignment="1">
      <alignment horizontal="center" vertical="center" wrapText="1"/>
    </xf>
    <xf numFmtId="177" fontId="9" fillId="0" borderId="1" xfId="0" applyNumberFormat="1" applyFont="1" applyBorder="1" applyAlignment="1">
      <alignment horizontal="center" vertical="center" wrapText="1"/>
    </xf>
    <xf numFmtId="178" fontId="8" fillId="0" borderId="1" xfId="0" applyNumberFormat="1" applyFont="1" applyBorder="1" applyAlignment="1">
      <alignment horizontal="center" vertical="center" wrapText="1"/>
    </xf>
    <xf numFmtId="178" fontId="9" fillId="0" borderId="1" xfId="0" applyNumberFormat="1" applyFont="1" applyBorder="1" applyAlignment="1">
      <alignment horizontal="center" vertical="center" wrapText="1"/>
    </xf>
    <xf numFmtId="179" fontId="9" fillId="0" borderId="1" xfId="0" applyNumberFormat="1" applyFont="1" applyBorder="1" applyAlignment="1">
      <alignment horizontal="left"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176" fontId="9" fillId="0" borderId="1" xfId="0" applyNumberFormat="1" applyFont="1" applyBorder="1" applyAlignment="1">
      <alignment horizontal="center" vertical="center" wrapText="1"/>
    </xf>
    <xf numFmtId="176" fontId="9" fillId="0" borderId="1" xfId="0" applyNumberFormat="1" applyFont="1" applyBorder="1" applyAlignment="1">
      <alignment horizontal="left" vertical="center" wrapText="1"/>
    </xf>
    <xf numFmtId="179" fontId="8" fillId="0" borderId="1" xfId="0" applyNumberFormat="1" applyFont="1" applyBorder="1" applyAlignment="1">
      <alignment horizontal="left" vertical="center" wrapText="1"/>
    </xf>
    <xf numFmtId="0" fontId="12" fillId="0" borderId="1" xfId="0" applyFont="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176" fontId="14" fillId="0" borderId="1" xfId="0" applyNumberFormat="1" applyFont="1" applyBorder="1" applyAlignment="1">
      <alignment horizontal="center" vertical="center" wrapText="1"/>
    </xf>
    <xf numFmtId="177" fontId="10"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178" fontId="12" fillId="0" borderId="1" xfId="0" applyNumberFormat="1" applyFont="1" applyBorder="1" applyAlignment="1">
      <alignment horizontal="center" vertical="center" wrapText="1"/>
    </xf>
    <xf numFmtId="178" fontId="10" fillId="0" borderId="1" xfId="0" applyNumberFormat="1" applyFont="1" applyBorder="1" applyAlignment="1">
      <alignment horizontal="left" vertical="center" wrapText="1"/>
    </xf>
    <xf numFmtId="177" fontId="10" fillId="0" borderId="1" xfId="0" applyNumberFormat="1" applyFont="1" applyBorder="1" applyAlignment="1">
      <alignment horizontal="left" vertical="center" wrapText="1"/>
    </xf>
    <xf numFmtId="177" fontId="16"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49" fontId="12" fillId="0" borderId="1" xfId="0" applyNumberFormat="1" applyFont="1" applyBorder="1" applyAlignment="1">
      <alignment horizontal="center" vertical="center"/>
    </xf>
    <xf numFmtId="0" fontId="17" fillId="0" borderId="1" xfId="0" applyFont="1" applyBorder="1" applyAlignment="1">
      <alignment horizontal="center" vertical="center" wrapText="1"/>
    </xf>
    <xf numFmtId="0" fontId="12" fillId="0" borderId="1" xfId="0" applyFont="1" applyBorder="1" applyAlignment="1">
      <alignment horizontal="center" vertical="center"/>
    </xf>
    <xf numFmtId="176" fontId="12" fillId="0" borderId="1" xfId="0" applyNumberFormat="1" applyFont="1" applyBorder="1" applyAlignment="1">
      <alignment horizontal="center" vertical="center" wrapText="1"/>
    </xf>
    <xf numFmtId="176" fontId="14" fillId="2" borderId="1" xfId="0" applyNumberFormat="1" applyFont="1" applyFill="1" applyBorder="1" applyAlignment="1">
      <alignment horizontal="left" vertical="center" wrapText="1"/>
    </xf>
    <xf numFmtId="0" fontId="18" fillId="0" borderId="1" xfId="0" applyFont="1" applyBorder="1" applyAlignment="1">
      <alignment horizontal="center" vertical="center"/>
    </xf>
    <xf numFmtId="0" fontId="18" fillId="2" borderId="1" xfId="0" applyFont="1" applyFill="1" applyBorder="1" applyAlignment="1">
      <alignment horizontal="left" vertical="center" wrapText="1"/>
    </xf>
    <xf numFmtId="0" fontId="18" fillId="0" borderId="1" xfId="0" applyFont="1" applyBorder="1">
      <alignment vertical="center"/>
    </xf>
    <xf numFmtId="0" fontId="18" fillId="0" borderId="1" xfId="0" applyFont="1" applyBorder="1" applyAlignment="1">
      <alignment vertical="center" wrapText="1"/>
    </xf>
    <xf numFmtId="0" fontId="18" fillId="2" borderId="1" xfId="0" applyFont="1" applyFill="1" applyBorder="1" applyAlignment="1">
      <alignment vertical="center" wrapText="1"/>
    </xf>
    <xf numFmtId="176" fontId="19" fillId="0" borderId="0" xfId="0" applyNumberFormat="1" applyFont="1" applyFill="1" applyAlignment="1">
      <alignment vertical="center" wrapText="1"/>
    </xf>
    <xf numFmtId="176" fontId="20" fillId="0" borderId="0" xfId="0" applyNumberFormat="1" applyFont="1" applyFill="1" applyAlignment="1">
      <alignment horizontal="left" vertical="center" wrapText="1"/>
    </xf>
    <xf numFmtId="176" fontId="21" fillId="0" borderId="0" xfId="0" applyNumberFormat="1" applyFont="1" applyFill="1" applyAlignment="1">
      <alignment horizontal="center" vertical="center" wrapText="1"/>
    </xf>
    <xf numFmtId="176" fontId="22" fillId="0" borderId="0" xfId="0" applyNumberFormat="1" applyFont="1" applyFill="1" applyAlignment="1">
      <alignment horizontal="center" vertical="center" wrapText="1"/>
    </xf>
    <xf numFmtId="0" fontId="12" fillId="0" borderId="0" xfId="0" applyFont="1" applyFill="1" applyAlignment="1">
      <alignment horizontal="center" vertical="center" wrapText="1"/>
    </xf>
    <xf numFmtId="0" fontId="10" fillId="0" borderId="0" xfId="0" applyFont="1" applyFill="1" applyAlignment="1">
      <alignment horizontal="center" vertical="center" wrapText="1"/>
    </xf>
    <xf numFmtId="176" fontId="10" fillId="0" borderId="0" xfId="0" applyNumberFormat="1" applyFont="1" applyFill="1" applyAlignment="1">
      <alignment horizontal="center" vertical="center" wrapText="1"/>
    </xf>
    <xf numFmtId="176" fontId="19" fillId="0" borderId="0" xfId="0" applyNumberFormat="1" applyFont="1" applyFill="1" applyAlignment="1">
      <alignment horizontal="left" vertical="center" wrapText="1"/>
    </xf>
    <xf numFmtId="177" fontId="9" fillId="0" borderId="0" xfId="0" applyNumberFormat="1" applyFont="1" applyFill="1" applyAlignment="1">
      <alignment horizontal="center" vertical="center" wrapText="1"/>
    </xf>
    <xf numFmtId="177" fontId="11" fillId="0" borderId="0" xfId="0" applyNumberFormat="1" applyFont="1" applyFill="1" applyAlignment="1">
      <alignment horizontal="center" vertical="center" wrapText="1"/>
    </xf>
    <xf numFmtId="178" fontId="9" fillId="0" borderId="0" xfId="0" applyNumberFormat="1" applyFont="1" applyFill="1" applyAlignment="1">
      <alignment horizontal="center" vertical="center" wrapText="1"/>
    </xf>
    <xf numFmtId="176" fontId="23" fillId="0" borderId="0" xfId="0" applyNumberFormat="1" applyFont="1" applyFill="1" applyAlignment="1">
      <alignment horizontal="center" vertical="center" wrapText="1"/>
    </xf>
    <xf numFmtId="0" fontId="19" fillId="0" borderId="0" xfId="0" applyFont="1" applyFill="1" applyAlignment="1">
      <alignment horizontal="center" vertical="center" wrapText="1"/>
    </xf>
    <xf numFmtId="0" fontId="12" fillId="0" borderId="0" xfId="0" applyNumberFormat="1" applyFont="1" applyFill="1" applyAlignment="1">
      <alignment horizontal="center" vertical="center" wrapText="1"/>
    </xf>
    <xf numFmtId="0" fontId="13" fillId="0" borderId="0" xfId="0" applyFont="1" applyFill="1" applyAlignment="1">
      <alignment vertical="center" wrapText="1"/>
    </xf>
    <xf numFmtId="0" fontId="24" fillId="0" borderId="0" xfId="0" applyFont="1" applyFill="1" applyAlignment="1">
      <alignment horizontal="center" vertical="center" wrapText="1"/>
    </xf>
    <xf numFmtId="0" fontId="25" fillId="0" borderId="0" xfId="0" applyFont="1" applyFill="1" applyAlignment="1">
      <alignment horizontal="center" vertical="center" wrapText="1"/>
    </xf>
    <xf numFmtId="0" fontId="26" fillId="0" borderId="0" xfId="0" applyFont="1" applyFill="1" applyAlignment="1">
      <alignment horizontal="center" vertical="center" wrapText="1"/>
    </xf>
    <xf numFmtId="0" fontId="25" fillId="0" borderId="0" xfId="0" applyFont="1" applyFill="1" applyAlignment="1">
      <alignment horizontal="left" vertical="center" wrapText="1"/>
    </xf>
    <xf numFmtId="177" fontId="25" fillId="0" borderId="0" xfId="0" applyNumberFormat="1" applyFont="1" applyFill="1" applyAlignment="1">
      <alignment horizontal="center" vertical="center" wrapText="1"/>
    </xf>
    <xf numFmtId="177" fontId="27" fillId="0" borderId="0" xfId="0" applyNumberFormat="1" applyFont="1" applyFill="1" applyAlignment="1">
      <alignment horizontal="center" vertical="center" wrapText="1"/>
    </xf>
    <xf numFmtId="178" fontId="25" fillId="0" borderId="0" xfId="0" applyNumberFormat="1" applyFont="1" applyFill="1" applyAlignment="1">
      <alignment horizontal="center" vertical="center" wrapText="1"/>
    </xf>
    <xf numFmtId="0" fontId="25" fillId="0" borderId="0" xfId="0" applyNumberFormat="1" applyFont="1" applyFill="1" applyAlignment="1">
      <alignment horizontal="center" vertical="center" wrapText="1"/>
    </xf>
    <xf numFmtId="0" fontId="20" fillId="0" borderId="5" xfId="0" applyFont="1" applyFill="1" applyBorder="1">
      <alignment vertical="center"/>
    </xf>
    <xf numFmtId="0" fontId="28" fillId="0" borderId="5" xfId="0" applyFont="1" applyFill="1" applyBorder="1">
      <alignment vertical="center"/>
    </xf>
    <xf numFmtId="176" fontId="29" fillId="0" borderId="5" xfId="0" applyNumberFormat="1" applyFont="1" applyFill="1" applyBorder="1" applyAlignment="1">
      <alignment horizontal="center" vertical="center" wrapText="1"/>
    </xf>
    <xf numFmtId="176" fontId="20" fillId="0" borderId="5" xfId="0" applyNumberFormat="1" applyFont="1" applyFill="1" applyBorder="1" applyAlignment="1">
      <alignment horizontal="right" vertical="center" wrapText="1"/>
    </xf>
    <xf numFmtId="176" fontId="20" fillId="0" borderId="5" xfId="0" applyNumberFormat="1" applyFont="1" applyFill="1" applyBorder="1" applyAlignment="1">
      <alignment horizontal="left" vertical="center" wrapText="1"/>
    </xf>
    <xf numFmtId="176" fontId="20" fillId="0" borderId="5" xfId="0" applyNumberFormat="1" applyFont="1" applyFill="1" applyBorder="1" applyAlignment="1">
      <alignment horizontal="center" vertical="center" wrapText="1"/>
    </xf>
    <xf numFmtId="177" fontId="20" fillId="0" borderId="5" xfId="0" applyNumberFormat="1" applyFont="1" applyFill="1" applyBorder="1" applyAlignment="1">
      <alignment horizontal="center" vertical="center" wrapText="1"/>
    </xf>
    <xf numFmtId="177" fontId="30" fillId="0" borderId="5" xfId="0" applyNumberFormat="1" applyFont="1" applyFill="1" applyBorder="1" applyAlignment="1">
      <alignment horizontal="center" vertical="center" wrapText="1"/>
    </xf>
    <xf numFmtId="178" fontId="20" fillId="0" borderId="5" xfId="0" applyNumberFormat="1" applyFont="1" applyFill="1" applyBorder="1" applyAlignment="1">
      <alignment horizontal="center" vertical="center" wrapText="1"/>
    </xf>
    <xf numFmtId="176" fontId="28" fillId="0" borderId="5" xfId="0" applyNumberFormat="1"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5" xfId="0" applyNumberFormat="1" applyFont="1" applyFill="1" applyBorder="1">
      <alignment vertical="center"/>
    </xf>
    <xf numFmtId="0" fontId="31"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176" fontId="31" fillId="0" borderId="1" xfId="0" applyNumberFormat="1" applyFont="1" applyFill="1" applyBorder="1" applyAlignment="1">
      <alignment horizontal="center" vertical="center" wrapText="1"/>
    </xf>
    <xf numFmtId="176" fontId="31" fillId="0" borderId="1" xfId="0" applyNumberFormat="1" applyFont="1" applyFill="1" applyBorder="1" applyAlignment="1">
      <alignment horizontal="left" vertical="center" wrapText="1"/>
    </xf>
    <xf numFmtId="177" fontId="31" fillId="0" borderId="1" xfId="0" applyNumberFormat="1" applyFont="1" applyFill="1" applyBorder="1" applyAlignment="1">
      <alignment horizontal="center" vertical="center" wrapText="1"/>
    </xf>
    <xf numFmtId="177" fontId="32" fillId="0" borderId="1" xfId="0" applyNumberFormat="1" applyFont="1" applyFill="1" applyBorder="1" applyAlignment="1">
      <alignment horizontal="center" vertical="center" wrapText="1"/>
    </xf>
    <xf numFmtId="177" fontId="21" fillId="0" borderId="1" xfId="0" applyNumberFormat="1" applyFont="1" applyFill="1" applyBorder="1" applyAlignment="1">
      <alignment horizontal="center" vertical="center" wrapText="1"/>
    </xf>
    <xf numFmtId="178" fontId="31" fillId="0" borderId="1" xfId="0" applyNumberFormat="1" applyFont="1" applyFill="1" applyBorder="1" applyAlignment="1">
      <alignment horizontal="center" vertical="center" wrapText="1"/>
    </xf>
    <xf numFmtId="178" fontId="21" fillId="0" borderId="1" xfId="0" applyNumberFormat="1" applyFont="1" applyFill="1" applyBorder="1" applyAlignment="1">
      <alignment horizontal="center" vertical="center" wrapText="1"/>
    </xf>
    <xf numFmtId="179" fontId="21" fillId="0" borderId="1" xfId="0" applyNumberFormat="1" applyFont="1" applyFill="1" applyBorder="1" applyAlignment="1">
      <alignment horizontal="left" vertical="center" wrapText="1"/>
    </xf>
    <xf numFmtId="0" fontId="31" fillId="0" borderId="1" xfId="0" applyNumberFormat="1" applyFont="1" applyFill="1" applyBorder="1" applyAlignment="1">
      <alignment horizontal="center" vertical="center" wrapText="1"/>
    </xf>
    <xf numFmtId="0" fontId="31" fillId="0" borderId="2" xfId="0"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176" fontId="21" fillId="0" borderId="1" xfId="0" applyNumberFormat="1" applyFont="1" applyFill="1" applyBorder="1" applyAlignment="1">
      <alignment horizontal="left" vertical="center" wrapText="1"/>
    </xf>
    <xf numFmtId="179" fontId="31"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2" xfId="0" applyFont="1" applyFill="1" applyBorder="1" applyAlignment="1">
      <alignment horizontal="center" vertical="center" wrapText="1"/>
    </xf>
    <xf numFmtId="179" fontId="21" fillId="0" borderId="1" xfId="0" applyNumberFormat="1" applyFont="1" applyFill="1" applyBorder="1" applyAlignment="1">
      <alignment horizontal="center" vertical="center" wrapText="1"/>
    </xf>
    <xf numFmtId="0" fontId="21" fillId="0" borderId="4" xfId="0" applyFont="1" applyFill="1" applyBorder="1" applyAlignment="1">
      <alignment horizontal="center" vertical="center" wrapText="1"/>
    </xf>
    <xf numFmtId="0" fontId="33" fillId="0" borderId="1" xfId="0" applyFont="1" applyFill="1" applyBorder="1" applyAlignment="1">
      <alignment horizontal="center" vertical="center" wrapText="1"/>
    </xf>
    <xf numFmtId="179" fontId="22" fillId="0" borderId="1" xfId="0" applyNumberFormat="1" applyFont="1" applyFill="1" applyBorder="1" applyAlignment="1">
      <alignment horizontal="center" vertical="center" wrapText="1"/>
    </xf>
    <xf numFmtId="177" fontId="22" fillId="0" borderId="1" xfId="0" applyNumberFormat="1" applyFont="1" applyFill="1" applyBorder="1" applyAlignment="1">
      <alignment horizontal="center" vertical="center" wrapText="1"/>
    </xf>
    <xf numFmtId="178" fontId="22" fillId="0" borderId="1"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176" fontId="22" fillId="0" borderId="1" xfId="0" applyNumberFormat="1" applyFont="1" applyFill="1" applyBorder="1" applyAlignment="1">
      <alignment horizontal="center" vertical="center" wrapText="1"/>
    </xf>
    <xf numFmtId="176" fontId="33" fillId="0" borderId="1" xfId="0" applyNumberFormat="1" applyFont="1" applyFill="1" applyBorder="1" applyAlignment="1">
      <alignment horizontal="center" vertical="center" wrapText="1"/>
    </xf>
    <xf numFmtId="176" fontId="33" fillId="0" borderId="1" xfId="0" applyNumberFormat="1" applyFont="1" applyFill="1" applyBorder="1" applyAlignment="1">
      <alignment horizontal="left" vertical="center" wrapText="1"/>
    </xf>
    <xf numFmtId="179" fontId="33" fillId="0" borderId="1" xfId="0" applyNumberFormat="1" applyFont="1" applyFill="1" applyBorder="1" applyAlignment="1">
      <alignment horizontal="left" vertical="center" wrapText="1"/>
    </xf>
    <xf numFmtId="177" fontId="33"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0" fontId="33" fillId="0" borderId="1" xfId="0" applyFont="1" applyFill="1" applyBorder="1" applyAlignment="1">
      <alignment horizontal="left" vertical="center" wrapText="1"/>
    </xf>
    <xf numFmtId="0" fontId="33" fillId="0" borderId="1" xfId="0" applyFont="1" applyFill="1" applyBorder="1" applyAlignment="1">
      <alignment horizontal="justify" vertical="center" wrapText="1"/>
    </xf>
    <xf numFmtId="49" fontId="33" fillId="0" borderId="1" xfId="0" applyNumberFormat="1" applyFont="1" applyFill="1" applyBorder="1" applyAlignment="1">
      <alignment horizontal="left" vertical="center" wrapText="1"/>
    </xf>
    <xf numFmtId="177" fontId="33" fillId="0" borderId="1" xfId="0" applyNumberFormat="1" applyFont="1" applyFill="1" applyBorder="1" applyAlignment="1">
      <alignment horizontal="left" vertical="center" wrapText="1"/>
    </xf>
    <xf numFmtId="176" fontId="22" fillId="0" borderId="1" xfId="0" applyNumberFormat="1" applyFont="1" applyFill="1" applyBorder="1" applyAlignment="1">
      <alignment horizontal="left" vertical="center" wrapText="1"/>
    </xf>
    <xf numFmtId="0" fontId="34" fillId="0" borderId="1" xfId="0" applyFont="1" applyFill="1" applyBorder="1" applyAlignment="1">
      <alignment vertical="center" wrapText="1"/>
    </xf>
    <xf numFmtId="177" fontId="22" fillId="0" borderId="1" xfId="0" applyNumberFormat="1" applyFont="1" applyFill="1" applyBorder="1" applyAlignment="1">
      <alignment horizontal="left" vertical="center" wrapText="1"/>
    </xf>
    <xf numFmtId="178" fontId="33" fillId="0" borderId="1" xfId="0" applyNumberFormat="1" applyFont="1" applyFill="1" applyBorder="1" applyAlignment="1">
      <alignment horizontal="center" vertical="center" wrapText="1"/>
    </xf>
    <xf numFmtId="178" fontId="22" fillId="0" borderId="1" xfId="0" applyNumberFormat="1"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xf>
    <xf numFmtId="0" fontId="33" fillId="0" borderId="1" xfId="0" applyFont="1" applyFill="1" applyBorder="1" applyAlignment="1">
      <alignment vertical="center" wrapText="1"/>
    </xf>
    <xf numFmtId="176" fontId="33"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177" fontId="33" fillId="0" borderId="1" xfId="0" applyNumberFormat="1" applyFont="1" applyFill="1" applyBorder="1" applyAlignment="1">
      <alignment horizontal="center" vertical="center"/>
    </xf>
    <xf numFmtId="0" fontId="35"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3" fillId="0" borderId="1" xfId="0" applyFont="1" applyFill="1" applyBorder="1" applyAlignment="1" applyProtection="1">
      <alignment horizontal="center" vertical="center" wrapText="1"/>
      <protection locked="0"/>
    </xf>
    <xf numFmtId="0" fontId="33" fillId="0" borderId="1" xfId="0" applyFont="1" applyFill="1" applyBorder="1" applyAlignment="1" applyProtection="1">
      <alignment horizontal="left" vertical="center" wrapText="1"/>
      <protection locked="0"/>
    </xf>
    <xf numFmtId="49" fontId="33" fillId="0" borderId="1" xfId="0" applyNumberFormat="1" applyFont="1" applyFill="1" applyBorder="1" applyAlignment="1">
      <alignment horizontal="center" vertical="center" wrapText="1"/>
    </xf>
    <xf numFmtId="177" fontId="36" fillId="0" borderId="1" xfId="0" applyNumberFormat="1" applyFont="1" applyFill="1" applyBorder="1" applyAlignment="1">
      <alignment horizontal="center" vertical="center" wrapText="1"/>
    </xf>
    <xf numFmtId="177" fontId="22" fillId="0" borderId="1" xfId="0" applyNumberFormat="1" applyFont="1" applyFill="1" applyBorder="1" applyAlignment="1">
      <alignment horizontal="center" vertical="center"/>
    </xf>
    <xf numFmtId="177" fontId="37" fillId="0" borderId="0" xfId="0" applyNumberFormat="1" applyFont="1">
      <alignment vertical="center"/>
    </xf>
    <xf numFmtId="177" fontId="38" fillId="0" borderId="0" xfId="0" applyNumberFormat="1" applyFont="1">
      <alignment vertical="center"/>
    </xf>
    <xf numFmtId="177" fontId="38" fillId="0" borderId="0" xfId="0" applyNumberFormat="1" applyFont="1" applyAlignment="1">
      <alignment vertical="center" wrapText="1"/>
    </xf>
    <xf numFmtId="177" fontId="39" fillId="0" borderId="0" xfId="0" applyNumberFormat="1" applyFont="1">
      <alignment vertical="center"/>
    </xf>
    <xf numFmtId="177" fontId="40" fillId="0" borderId="0" xfId="0" applyNumberFormat="1" applyFont="1">
      <alignment vertical="center"/>
    </xf>
    <xf numFmtId="177" fontId="40" fillId="0" borderId="0" xfId="0" applyNumberFormat="1" applyFont="1" applyFill="1">
      <alignment vertical="center"/>
    </xf>
    <xf numFmtId="178" fontId="0" fillId="0" borderId="0" xfId="0" applyNumberFormat="1" applyAlignment="1">
      <alignment horizontal="center" vertical="center" wrapText="1"/>
    </xf>
    <xf numFmtId="177" fontId="0" fillId="0" borderId="0" xfId="0" applyNumberFormat="1" applyAlignment="1">
      <alignment horizontal="center" vertical="center"/>
    </xf>
    <xf numFmtId="177" fontId="0" fillId="0" borderId="0" xfId="0" applyNumberFormat="1">
      <alignment vertical="center"/>
    </xf>
    <xf numFmtId="178" fontId="41" fillId="0" borderId="0" xfId="0" applyNumberFormat="1" applyFont="1" applyAlignment="1">
      <alignment horizontal="center" vertical="center" wrapText="1"/>
    </xf>
    <xf numFmtId="177" fontId="41" fillId="0" borderId="0" xfId="0" applyNumberFormat="1" applyFont="1" applyAlignment="1">
      <alignment horizontal="center" vertical="center"/>
    </xf>
    <xf numFmtId="178" fontId="42" fillId="0" borderId="1" xfId="0" applyNumberFormat="1" applyFont="1" applyBorder="1" applyAlignment="1">
      <alignment horizontal="center" vertical="center" wrapText="1"/>
    </xf>
    <xf numFmtId="177" fontId="42" fillId="0" borderId="1" xfId="0" applyNumberFormat="1" applyFont="1" applyBorder="1" applyAlignment="1">
      <alignment horizontal="center" vertical="center" wrapText="1"/>
    </xf>
    <xf numFmtId="177" fontId="43" fillId="0" borderId="1" xfId="0" applyNumberFormat="1" applyFont="1" applyFill="1" applyBorder="1" applyAlignment="1">
      <alignment horizontal="center" vertical="center" wrapText="1"/>
    </xf>
    <xf numFmtId="177" fontId="44" fillId="0" borderId="1" xfId="0" applyNumberFormat="1" applyFont="1" applyFill="1" applyBorder="1" applyAlignment="1">
      <alignment horizontal="center" vertical="center" wrapText="1"/>
    </xf>
    <xf numFmtId="177" fontId="42" fillId="0" borderId="6" xfId="0" applyNumberFormat="1" applyFont="1" applyBorder="1" applyAlignment="1">
      <alignment horizontal="center" vertical="center" wrapText="1"/>
    </xf>
    <xf numFmtId="177" fontId="42" fillId="0" borderId="7" xfId="0" applyNumberFormat="1" applyFont="1" applyBorder="1" applyAlignment="1">
      <alignment horizontal="center" vertical="center" wrapText="1"/>
    </xf>
    <xf numFmtId="177" fontId="42" fillId="0" borderId="8" xfId="0" applyNumberFormat="1" applyFont="1" applyBorder="1" applyAlignment="1">
      <alignment horizontal="center" vertical="center" wrapText="1"/>
    </xf>
    <xf numFmtId="177" fontId="38" fillId="0" borderId="2" xfId="0" applyNumberFormat="1" applyFont="1" applyBorder="1" applyAlignment="1">
      <alignment horizontal="center" vertical="center" wrapText="1"/>
    </xf>
    <xf numFmtId="177" fontId="38" fillId="0" borderId="4" xfId="0" applyNumberFormat="1" applyFont="1" applyBorder="1" applyAlignment="1">
      <alignment horizontal="center" vertical="center" wrapText="1"/>
    </xf>
    <xf numFmtId="177" fontId="43" fillId="0" borderId="4" xfId="0" applyNumberFormat="1" applyFont="1" applyFill="1" applyBorder="1" applyAlignment="1">
      <alignment horizontal="center" vertical="center" wrapText="1"/>
    </xf>
    <xf numFmtId="177" fontId="38" fillId="0" borderId="1" xfId="0" applyNumberFormat="1" applyFont="1" applyBorder="1">
      <alignment vertical="center"/>
    </xf>
    <xf numFmtId="178" fontId="45" fillId="0" borderId="6" xfId="0" applyNumberFormat="1" applyFont="1" applyBorder="1" applyAlignment="1">
      <alignment horizontal="center" vertical="center" wrapText="1"/>
    </xf>
    <xf numFmtId="177" fontId="39" fillId="0" borderId="8" xfId="0" applyNumberFormat="1" applyFont="1" applyBorder="1" applyAlignment="1">
      <alignment horizontal="center" vertical="center"/>
    </xf>
    <xf numFmtId="177" fontId="39" fillId="0" borderId="1" xfId="0" applyNumberFormat="1" applyFont="1" applyBorder="1" applyAlignment="1">
      <alignment horizontal="center" vertical="center"/>
    </xf>
    <xf numFmtId="177" fontId="39" fillId="0" borderId="1" xfId="0" applyNumberFormat="1" applyFont="1" applyBorder="1">
      <alignment vertical="center"/>
    </xf>
    <xf numFmtId="178" fontId="40" fillId="0" borderId="1" xfId="0" applyNumberFormat="1" applyFont="1" applyBorder="1" applyAlignment="1">
      <alignment horizontal="center" vertical="center" wrapText="1"/>
    </xf>
    <xf numFmtId="177" fontId="34" fillId="0" borderId="1" xfId="0" applyNumberFormat="1" applyFont="1" applyBorder="1" applyAlignment="1">
      <alignment horizontal="center" vertical="center"/>
    </xf>
    <xf numFmtId="177" fontId="40" fillId="0" borderId="1" xfId="0" applyNumberFormat="1" applyFont="1" applyBorder="1" applyAlignment="1">
      <alignment horizontal="center" vertical="center"/>
    </xf>
    <xf numFmtId="177" fontId="40" fillId="0" borderId="1" xfId="0" applyNumberFormat="1" applyFont="1" applyBorder="1">
      <alignment vertical="center"/>
    </xf>
    <xf numFmtId="178" fontId="40" fillId="0" borderId="1" xfId="0" applyNumberFormat="1" applyFont="1" applyFill="1" applyBorder="1" applyAlignment="1">
      <alignment horizontal="center" vertical="center" wrapText="1"/>
    </xf>
    <xf numFmtId="177" fontId="34" fillId="0" borderId="1" xfId="0" applyNumberFormat="1" applyFont="1" applyFill="1" applyBorder="1" applyAlignment="1">
      <alignment horizontal="center" vertical="center"/>
    </xf>
    <xf numFmtId="177" fontId="40" fillId="0" borderId="1" xfId="0" applyNumberFormat="1" applyFont="1" applyFill="1" applyBorder="1" applyAlignment="1">
      <alignment horizontal="center" vertical="center"/>
    </xf>
    <xf numFmtId="177" fontId="40" fillId="0" borderId="1" xfId="0" applyNumberFormat="1" applyFont="1" applyFill="1" applyBorder="1">
      <alignment vertical="center"/>
    </xf>
    <xf numFmtId="0" fontId="46"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4">
    <dxf>
      <font>
        <b val="1"/>
        <i val="0"/>
      </font>
      <numFmt numFmtId="176" formatCode="0.0000_);[Red]\(0.0000\)"/>
      <fill>
        <patternFill patternType="none"/>
      </fill>
      <border>
        <left style="thin">
          <color auto="1"/>
        </left>
        <right style="thin">
          <color auto="1"/>
        </right>
        <top/>
        <bottom/>
      </border>
    </dxf>
    <dxf>
      <font>
        <color rgb="FF800000"/>
      </font>
      <fill>
        <patternFill patternType="solid">
          <bgColor rgb="FFFF99CC"/>
        </patternFill>
      </fill>
    </dxf>
    <dxf>
      <font>
        <b val="0"/>
        <i val="0"/>
        <strike val="0"/>
        <color rgb="FF800000"/>
      </font>
      <fill>
        <patternFill patternType="solid">
          <bgColor rgb="FFFF99CC"/>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externalLink" Target="externalLinks/externalLink18.xml"/><Relationship Id="rId25" Type="http://schemas.openxmlformats.org/officeDocument/2006/relationships/externalLink" Target="externalLinks/externalLink17.xml"/><Relationship Id="rId24" Type="http://schemas.openxmlformats.org/officeDocument/2006/relationships/externalLink" Target="externalLinks/externalLink16.xml"/><Relationship Id="rId23" Type="http://schemas.openxmlformats.org/officeDocument/2006/relationships/externalLink" Target="externalLinks/externalLink15.xml"/><Relationship Id="rId22" Type="http://schemas.openxmlformats.org/officeDocument/2006/relationships/externalLink" Target="externalLinks/externalLink14.xml"/><Relationship Id="rId21" Type="http://schemas.openxmlformats.org/officeDocument/2006/relationships/externalLink" Target="externalLinks/externalLink13.xml"/><Relationship Id="rId20" Type="http://schemas.openxmlformats.org/officeDocument/2006/relationships/externalLink" Target="externalLinks/externalLink12.xml"/><Relationship Id="rId2" Type="http://schemas.openxmlformats.org/officeDocument/2006/relationships/worksheet" Target="worksheets/sheet2.xml"/><Relationship Id="rId19" Type="http://schemas.openxmlformats.org/officeDocument/2006/relationships/externalLink" Target="externalLinks/externalLink11.xml"/><Relationship Id="rId18" Type="http://schemas.openxmlformats.org/officeDocument/2006/relationships/externalLink" Target="externalLinks/externalLink10.xml"/><Relationship Id="rId17" Type="http://schemas.openxmlformats.org/officeDocument/2006/relationships/externalLink" Target="externalLinks/externalLink9.xml"/><Relationship Id="rId16" Type="http://schemas.openxmlformats.org/officeDocument/2006/relationships/externalLink" Target="externalLinks/externalLink8.xml"/><Relationship Id="rId15" Type="http://schemas.openxmlformats.org/officeDocument/2006/relationships/externalLink" Target="externalLinks/externalLink7.xml"/><Relationship Id="rId14" Type="http://schemas.openxmlformats.org/officeDocument/2006/relationships/externalLink" Target="externalLinks/externalLink6.xml"/><Relationship Id="rId13" Type="http://schemas.openxmlformats.org/officeDocument/2006/relationships/externalLink" Target="externalLinks/externalLink5.xml"/><Relationship Id="rId12" Type="http://schemas.openxmlformats.org/officeDocument/2006/relationships/externalLink" Target="externalLinks/externalLink4.xml"/><Relationship Id="rId11" Type="http://schemas.openxmlformats.org/officeDocument/2006/relationships/externalLink" Target="externalLinks/externalLink3.xml"/><Relationship Id="rId10" Type="http://schemas.openxmlformats.org/officeDocument/2006/relationships/externalLink" Target="externalLinks/externalLink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79</xdr:row>
      <xdr:rowOff>0</xdr:rowOff>
    </xdr:from>
    <xdr:to>
      <xdr:col>6</xdr:col>
      <xdr:colOff>189865</xdr:colOff>
      <xdr:row>79</xdr:row>
      <xdr:rowOff>142875</xdr:rowOff>
    </xdr:to>
    <xdr:pic>
      <xdr:nvPicPr>
        <xdr:cNvPr id="2" name="Picture 1" hidden="1"/>
        <xdr:cNvPicPr>
          <a:picLocks noGrp="1" noChangeAspect="1"/>
        </xdr:cNvPicPr>
      </xdr:nvPicPr>
      <xdr:blipFill>
        <a:blip r:embed="rId1" cstate="print"/>
        <a:stretch>
          <a:fillRect/>
        </a:stretch>
      </xdr:blipFill>
      <xdr:spPr>
        <a:xfrm>
          <a:off x="5643245" y="97697925"/>
          <a:ext cx="189865" cy="142875"/>
        </a:xfrm>
        <a:prstGeom prst="rect">
          <a:avLst/>
        </a:prstGeom>
        <a:noFill/>
        <a:ln w="9525">
          <a:noFill/>
        </a:ln>
      </xdr:spPr>
    </xdr:pic>
    <xdr:clientData/>
  </xdr:twoCellAnchor>
  <xdr:twoCellAnchor editAs="oneCell">
    <xdr:from>
      <xdr:col>6</xdr:col>
      <xdr:colOff>0</xdr:colOff>
      <xdr:row>79</xdr:row>
      <xdr:rowOff>0</xdr:rowOff>
    </xdr:from>
    <xdr:to>
      <xdr:col>6</xdr:col>
      <xdr:colOff>189865</xdr:colOff>
      <xdr:row>79</xdr:row>
      <xdr:rowOff>133350</xdr:rowOff>
    </xdr:to>
    <xdr:pic>
      <xdr:nvPicPr>
        <xdr:cNvPr id="3" name="Picture 3" hidden="1"/>
        <xdr:cNvPicPr>
          <a:picLocks noGrp="1" noChangeAspect="1"/>
        </xdr:cNvPicPr>
      </xdr:nvPicPr>
      <xdr:blipFill>
        <a:blip r:embed="rId1" cstate="print"/>
        <a:stretch>
          <a:fillRect/>
        </a:stretch>
      </xdr:blipFill>
      <xdr:spPr>
        <a:xfrm>
          <a:off x="5643245" y="97697925"/>
          <a:ext cx="189865" cy="133350"/>
        </a:xfrm>
        <a:prstGeom prst="rect">
          <a:avLst/>
        </a:prstGeom>
        <a:noFill/>
        <a:ln w="9525">
          <a:noFill/>
        </a:ln>
      </xdr:spPr>
    </xdr:pic>
    <xdr:clientData/>
  </xdr:twoCellAnchor>
  <xdr:twoCellAnchor editAs="oneCell">
    <xdr:from>
      <xdr:col>6</xdr:col>
      <xdr:colOff>0</xdr:colOff>
      <xdr:row>79</xdr:row>
      <xdr:rowOff>0</xdr:rowOff>
    </xdr:from>
    <xdr:to>
      <xdr:col>6</xdr:col>
      <xdr:colOff>189865</xdr:colOff>
      <xdr:row>79</xdr:row>
      <xdr:rowOff>142875</xdr:rowOff>
    </xdr:to>
    <xdr:pic>
      <xdr:nvPicPr>
        <xdr:cNvPr id="4" name="Picture 1" hidden="1"/>
        <xdr:cNvPicPr>
          <a:picLocks noChangeAspect="1"/>
        </xdr:cNvPicPr>
      </xdr:nvPicPr>
      <xdr:blipFill>
        <a:blip r:embed="rId1" cstate="print"/>
        <a:stretch>
          <a:fillRect/>
        </a:stretch>
      </xdr:blipFill>
      <xdr:spPr>
        <a:xfrm>
          <a:off x="5643245" y="97697925"/>
          <a:ext cx="189865" cy="142875"/>
        </a:xfrm>
        <a:prstGeom prst="rect">
          <a:avLst/>
        </a:prstGeom>
        <a:noFill/>
        <a:ln w="9525" cap="flat" cmpd="sng">
          <a:noFill/>
          <a:prstDash val="solid"/>
          <a:round/>
        </a:ln>
      </xdr:spPr>
    </xdr:pic>
    <xdr:clientData/>
  </xdr:twoCellAnchor>
  <xdr:twoCellAnchor editAs="oneCell">
    <xdr:from>
      <xdr:col>6</xdr:col>
      <xdr:colOff>0</xdr:colOff>
      <xdr:row>79</xdr:row>
      <xdr:rowOff>0</xdr:rowOff>
    </xdr:from>
    <xdr:to>
      <xdr:col>6</xdr:col>
      <xdr:colOff>189865</xdr:colOff>
      <xdr:row>79</xdr:row>
      <xdr:rowOff>133350</xdr:rowOff>
    </xdr:to>
    <xdr:pic>
      <xdr:nvPicPr>
        <xdr:cNvPr id="5" name="Picture 3" hidden="1"/>
        <xdr:cNvPicPr>
          <a:picLocks noChangeAspect="1"/>
        </xdr:cNvPicPr>
      </xdr:nvPicPr>
      <xdr:blipFill>
        <a:blip r:embed="rId1" cstate="print"/>
        <a:stretch>
          <a:fillRect/>
        </a:stretch>
      </xdr:blipFill>
      <xdr:spPr>
        <a:xfrm>
          <a:off x="5643245" y="97697925"/>
          <a:ext cx="189865" cy="133350"/>
        </a:xfrm>
        <a:prstGeom prst="rect">
          <a:avLst/>
        </a:prstGeom>
        <a:noFill/>
        <a:ln w="9525" cap="flat" cmpd="sng">
          <a:noFill/>
          <a:prstDash val="solid"/>
          <a:round/>
        </a:ln>
      </xdr:spPr>
    </xdr:pic>
    <xdr:clientData/>
  </xdr:twoCellAnchor>
  <xdr:oneCellAnchor>
    <xdr:from>
      <xdr:col>5</xdr:col>
      <xdr:colOff>552450</xdr:colOff>
      <xdr:row>79</xdr:row>
      <xdr:rowOff>0</xdr:rowOff>
    </xdr:from>
    <xdr:ext cx="628650" cy="626745"/>
    <xdr:pic>
      <xdr:nvPicPr>
        <xdr:cNvPr id="6" name="3" descr="3" hidden="1"/>
        <xdr:cNvPicPr/>
      </xdr:nvPicPr>
      <xdr:blipFill>
        <a:blip r:embed="rId2" cstate="print"/>
        <a:srcRect/>
        <a:stretch>
          <a:fillRect/>
        </a:stretch>
      </xdr:blipFill>
      <xdr:spPr>
        <a:xfrm>
          <a:off x="4083050" y="97697925"/>
          <a:ext cx="628650" cy="626745"/>
        </a:xfrm>
        <a:prstGeom prst="rect">
          <a:avLst/>
        </a:prstGeom>
        <a:noFill/>
      </xdr:spPr>
    </xdr:pic>
    <xdr:clientData/>
  </xdr:oneCellAnchor>
  <xdr:oneCellAnchor>
    <xdr:from>
      <xdr:col>5</xdr:col>
      <xdr:colOff>541020</xdr:colOff>
      <xdr:row>79</xdr:row>
      <xdr:rowOff>0</xdr:rowOff>
    </xdr:from>
    <xdr:ext cx="628650" cy="643255"/>
    <xdr:pic>
      <xdr:nvPicPr>
        <xdr:cNvPr id="7" name="3" descr="3" hidden="1"/>
        <xdr:cNvPicPr/>
      </xdr:nvPicPr>
      <xdr:blipFill>
        <a:blip r:embed="rId2" cstate="print"/>
        <a:srcRect/>
        <a:stretch>
          <a:fillRect/>
        </a:stretch>
      </xdr:blipFill>
      <xdr:spPr>
        <a:xfrm>
          <a:off x="4071620" y="97697925"/>
          <a:ext cx="628650" cy="643255"/>
        </a:xfrm>
        <a:prstGeom prst="rect">
          <a:avLst/>
        </a:prstGeom>
        <a:noFill/>
      </xdr:spPr>
    </xdr:pic>
    <xdr:clientData/>
  </xdr:oneCellAnchor>
  <xdr:oneCellAnchor>
    <xdr:from>
      <xdr:col>5</xdr:col>
      <xdr:colOff>552450</xdr:colOff>
      <xdr:row>79</xdr:row>
      <xdr:rowOff>0</xdr:rowOff>
    </xdr:from>
    <xdr:ext cx="628650" cy="607695"/>
    <xdr:pic>
      <xdr:nvPicPr>
        <xdr:cNvPr id="8" name="3" descr="3" hidden="1"/>
        <xdr:cNvPicPr/>
      </xdr:nvPicPr>
      <xdr:blipFill>
        <a:blip r:embed="rId2" cstate="print"/>
        <a:srcRect/>
        <a:stretch>
          <a:fillRect/>
        </a:stretch>
      </xdr:blipFill>
      <xdr:spPr>
        <a:xfrm>
          <a:off x="4083050" y="97697925"/>
          <a:ext cx="628650" cy="607695"/>
        </a:xfrm>
        <a:prstGeom prst="rect">
          <a:avLst/>
        </a:prstGeom>
        <a:noFill/>
      </xdr:spPr>
    </xdr:pic>
    <xdr:clientData/>
  </xdr:oneCellAnchor>
  <xdr:oneCellAnchor>
    <xdr:from>
      <xdr:col>5</xdr:col>
      <xdr:colOff>541020</xdr:colOff>
      <xdr:row>79</xdr:row>
      <xdr:rowOff>0</xdr:rowOff>
    </xdr:from>
    <xdr:ext cx="628650" cy="607695"/>
    <xdr:pic>
      <xdr:nvPicPr>
        <xdr:cNvPr id="9" name="3" descr="3" hidden="1"/>
        <xdr:cNvPicPr/>
      </xdr:nvPicPr>
      <xdr:blipFill>
        <a:blip r:embed="rId2" cstate="print"/>
        <a:srcRect/>
        <a:stretch>
          <a:fillRect/>
        </a:stretch>
      </xdr:blipFill>
      <xdr:spPr>
        <a:xfrm>
          <a:off x="4071620" y="97697925"/>
          <a:ext cx="628650" cy="607695"/>
        </a:xfrm>
        <a:prstGeom prst="rect">
          <a:avLst/>
        </a:prstGeom>
        <a:noFill/>
      </xdr:spPr>
    </xdr:pic>
    <xdr:clientData/>
  </xdr:oneCellAnchor>
  <xdr:oneCellAnchor>
    <xdr:from>
      <xdr:col>5</xdr:col>
      <xdr:colOff>552450</xdr:colOff>
      <xdr:row>79</xdr:row>
      <xdr:rowOff>0</xdr:rowOff>
    </xdr:from>
    <xdr:ext cx="628650" cy="601980"/>
    <xdr:pic>
      <xdr:nvPicPr>
        <xdr:cNvPr id="10" name="3" descr="3" hidden="1"/>
        <xdr:cNvPicPr/>
      </xdr:nvPicPr>
      <xdr:blipFill>
        <a:blip r:embed="rId2" cstate="print"/>
        <a:srcRect/>
        <a:stretch>
          <a:fillRect/>
        </a:stretch>
      </xdr:blipFill>
      <xdr:spPr>
        <a:xfrm>
          <a:off x="4083050" y="97697925"/>
          <a:ext cx="628650" cy="601980"/>
        </a:xfrm>
        <a:prstGeom prst="rect">
          <a:avLst/>
        </a:prstGeom>
        <a:noFill/>
      </xdr:spPr>
    </xdr:pic>
    <xdr:clientData/>
  </xdr:oneCellAnchor>
  <xdr:twoCellAnchor editAs="oneCell">
    <xdr:from>
      <xdr:col>5</xdr:col>
      <xdr:colOff>0</xdr:colOff>
      <xdr:row>79</xdr:row>
      <xdr:rowOff>0</xdr:rowOff>
    </xdr:from>
    <xdr:to>
      <xdr:col>5</xdr:col>
      <xdr:colOff>189865</xdr:colOff>
      <xdr:row>81</xdr:row>
      <xdr:rowOff>171450</xdr:rowOff>
    </xdr:to>
    <xdr:pic>
      <xdr:nvPicPr>
        <xdr:cNvPr id="11" name="Picture 1" descr="5319867561607587558980.png" hidden="1"/>
        <xdr:cNvPicPr>
          <a:picLocks noChangeAspect="1"/>
        </xdr:cNvPicPr>
      </xdr:nvPicPr>
      <xdr:blipFill>
        <a:blip r:embed="rId1"/>
        <a:stretch>
          <a:fillRect/>
        </a:stretch>
      </xdr:blipFill>
      <xdr:spPr>
        <a:xfrm>
          <a:off x="3530600" y="97697925"/>
          <a:ext cx="189865" cy="571500"/>
        </a:xfrm>
        <a:prstGeom prst="rect">
          <a:avLst/>
        </a:prstGeom>
        <a:noFill/>
        <a:ln w="9525">
          <a:noFill/>
        </a:ln>
      </xdr:spPr>
    </xdr:pic>
    <xdr:clientData/>
  </xdr:twoCellAnchor>
  <xdr:twoCellAnchor editAs="oneCell">
    <xdr:from>
      <xdr:col>5</xdr:col>
      <xdr:colOff>0</xdr:colOff>
      <xdr:row>79</xdr:row>
      <xdr:rowOff>0</xdr:rowOff>
    </xdr:from>
    <xdr:to>
      <xdr:col>5</xdr:col>
      <xdr:colOff>189865</xdr:colOff>
      <xdr:row>81</xdr:row>
      <xdr:rowOff>158750</xdr:rowOff>
    </xdr:to>
    <xdr:pic>
      <xdr:nvPicPr>
        <xdr:cNvPr id="12" name="Picture 3" descr="5319867561607587558980.png" hidden="1"/>
        <xdr:cNvPicPr>
          <a:picLocks noChangeAspect="1"/>
        </xdr:cNvPicPr>
      </xdr:nvPicPr>
      <xdr:blipFill>
        <a:blip r:embed="rId1"/>
        <a:stretch>
          <a:fillRect/>
        </a:stretch>
      </xdr:blipFill>
      <xdr:spPr>
        <a:xfrm>
          <a:off x="3530600" y="97697925"/>
          <a:ext cx="189865" cy="558800"/>
        </a:xfrm>
        <a:prstGeom prst="rect">
          <a:avLst/>
        </a:prstGeom>
        <a:noFill/>
        <a:ln w="9525">
          <a:noFill/>
        </a:ln>
      </xdr:spPr>
    </xdr:pic>
    <xdr:clientData/>
  </xdr:twoCellAnchor>
  <xdr:oneCellAnchor>
    <xdr:from>
      <xdr:col>5</xdr:col>
      <xdr:colOff>447675</xdr:colOff>
      <xdr:row>79</xdr:row>
      <xdr:rowOff>0</xdr:rowOff>
    </xdr:from>
    <xdr:ext cx="523875" cy="462915"/>
    <xdr:pic>
      <xdr:nvPicPr>
        <xdr:cNvPr id="13" name="2" descr="2" hidden="1"/>
        <xdr:cNvPicPr/>
      </xdr:nvPicPr>
      <xdr:blipFill>
        <a:blip r:embed="rId3" cstate="print"/>
        <a:srcRect/>
        <a:stretch>
          <a:fillRect/>
        </a:stretch>
      </xdr:blipFill>
      <xdr:spPr>
        <a:xfrm>
          <a:off x="3978275" y="97697925"/>
          <a:ext cx="523875" cy="462915"/>
        </a:xfrm>
        <a:prstGeom prst="rect">
          <a:avLst/>
        </a:prstGeom>
        <a:noFill/>
      </xdr:spPr>
    </xdr:pic>
    <xdr:clientData/>
  </xdr:oneCellAnchor>
  <xdr:oneCellAnchor>
    <xdr:from>
      <xdr:col>5</xdr:col>
      <xdr:colOff>390525</xdr:colOff>
      <xdr:row>79</xdr:row>
      <xdr:rowOff>0</xdr:rowOff>
    </xdr:from>
    <xdr:ext cx="495300" cy="481965"/>
    <xdr:pic>
      <xdr:nvPicPr>
        <xdr:cNvPr id="14" name="4" descr="4" hidden="1"/>
        <xdr:cNvPicPr/>
      </xdr:nvPicPr>
      <xdr:blipFill>
        <a:blip r:embed="rId4" cstate="print"/>
        <a:srcRect/>
        <a:stretch>
          <a:fillRect/>
        </a:stretch>
      </xdr:blipFill>
      <xdr:spPr>
        <a:xfrm>
          <a:off x="3921125" y="97697925"/>
          <a:ext cx="495300" cy="481965"/>
        </a:xfrm>
        <a:prstGeom prst="rect">
          <a:avLst/>
        </a:prstGeom>
        <a:noFill/>
      </xdr:spPr>
    </xdr:pic>
    <xdr:clientData/>
  </xdr:oneCellAnchor>
  <xdr:oneCellAnchor>
    <xdr:from>
      <xdr:col>5</xdr:col>
      <xdr:colOff>552450</xdr:colOff>
      <xdr:row>79</xdr:row>
      <xdr:rowOff>0</xdr:rowOff>
    </xdr:from>
    <xdr:ext cx="628650" cy="659130"/>
    <xdr:pic>
      <xdr:nvPicPr>
        <xdr:cNvPr id="19" name="3" descr="3" hidden="1"/>
        <xdr:cNvPicPr/>
      </xdr:nvPicPr>
      <xdr:blipFill>
        <a:blip r:embed="rId2" cstate="print"/>
        <a:srcRect/>
        <a:stretch>
          <a:fillRect/>
        </a:stretch>
      </xdr:blipFill>
      <xdr:spPr>
        <a:xfrm>
          <a:off x="4083050" y="97697925"/>
          <a:ext cx="628650" cy="659130"/>
        </a:xfrm>
        <a:prstGeom prst="rect">
          <a:avLst/>
        </a:prstGeom>
        <a:noFill/>
      </xdr:spPr>
    </xdr:pic>
    <xdr:clientData/>
  </xdr:oneCellAnchor>
  <xdr:oneCellAnchor>
    <xdr:from>
      <xdr:col>5</xdr:col>
      <xdr:colOff>541020</xdr:colOff>
      <xdr:row>79</xdr:row>
      <xdr:rowOff>0</xdr:rowOff>
    </xdr:from>
    <xdr:ext cx="523875" cy="462915"/>
    <xdr:pic>
      <xdr:nvPicPr>
        <xdr:cNvPr id="20" name="5" descr="5" hidden="1"/>
        <xdr:cNvPicPr/>
      </xdr:nvPicPr>
      <xdr:blipFill>
        <a:blip r:embed="rId3" cstate="print"/>
        <a:srcRect/>
        <a:stretch>
          <a:fillRect/>
        </a:stretch>
      </xdr:blipFill>
      <xdr:spPr>
        <a:xfrm>
          <a:off x="4071620" y="97697925"/>
          <a:ext cx="523875" cy="462915"/>
        </a:xfrm>
        <a:prstGeom prst="rect">
          <a:avLst/>
        </a:prstGeom>
        <a:noFill/>
      </xdr:spPr>
    </xdr:pic>
    <xdr:clientData/>
  </xdr:oneCellAnchor>
  <xdr:oneCellAnchor>
    <xdr:from>
      <xdr:col>5</xdr:col>
      <xdr:colOff>552450</xdr:colOff>
      <xdr:row>79</xdr:row>
      <xdr:rowOff>0</xdr:rowOff>
    </xdr:from>
    <xdr:ext cx="628650" cy="626745"/>
    <xdr:pic>
      <xdr:nvPicPr>
        <xdr:cNvPr id="21" name="3" descr="3" hidden="1"/>
        <xdr:cNvPicPr/>
      </xdr:nvPicPr>
      <xdr:blipFill>
        <a:blip r:embed="rId2" cstate="print"/>
        <a:srcRect/>
        <a:stretch>
          <a:fillRect/>
        </a:stretch>
      </xdr:blipFill>
      <xdr:spPr>
        <a:xfrm>
          <a:off x="4083050" y="97697925"/>
          <a:ext cx="628650" cy="626745"/>
        </a:xfrm>
        <a:prstGeom prst="rect">
          <a:avLst/>
        </a:prstGeom>
        <a:noFill/>
      </xdr:spPr>
    </xdr:pic>
    <xdr:clientData/>
  </xdr:oneCellAnchor>
  <xdr:oneCellAnchor>
    <xdr:from>
      <xdr:col>5</xdr:col>
      <xdr:colOff>541020</xdr:colOff>
      <xdr:row>79</xdr:row>
      <xdr:rowOff>0</xdr:rowOff>
    </xdr:from>
    <xdr:ext cx="628650" cy="643255"/>
    <xdr:pic>
      <xdr:nvPicPr>
        <xdr:cNvPr id="22" name="3" descr="3" hidden="1"/>
        <xdr:cNvPicPr/>
      </xdr:nvPicPr>
      <xdr:blipFill>
        <a:blip r:embed="rId2" cstate="print"/>
        <a:srcRect/>
        <a:stretch>
          <a:fillRect/>
        </a:stretch>
      </xdr:blipFill>
      <xdr:spPr>
        <a:xfrm>
          <a:off x="4071620" y="97697925"/>
          <a:ext cx="628650" cy="643255"/>
        </a:xfrm>
        <a:prstGeom prst="rect">
          <a:avLst/>
        </a:prstGeom>
        <a:noFill/>
      </xdr:spPr>
    </xdr:pic>
    <xdr:clientData/>
  </xdr:oneCellAnchor>
  <xdr:oneCellAnchor>
    <xdr:from>
      <xdr:col>5</xdr:col>
      <xdr:colOff>552450</xdr:colOff>
      <xdr:row>79</xdr:row>
      <xdr:rowOff>0</xdr:rowOff>
    </xdr:from>
    <xdr:ext cx="628650" cy="607695"/>
    <xdr:pic>
      <xdr:nvPicPr>
        <xdr:cNvPr id="23" name="3" descr="3" hidden="1"/>
        <xdr:cNvPicPr/>
      </xdr:nvPicPr>
      <xdr:blipFill>
        <a:blip r:embed="rId2" cstate="print"/>
        <a:srcRect/>
        <a:stretch>
          <a:fillRect/>
        </a:stretch>
      </xdr:blipFill>
      <xdr:spPr>
        <a:xfrm>
          <a:off x="4083050" y="97697925"/>
          <a:ext cx="628650" cy="607695"/>
        </a:xfrm>
        <a:prstGeom prst="rect">
          <a:avLst/>
        </a:prstGeom>
        <a:noFill/>
      </xdr:spPr>
    </xdr:pic>
    <xdr:clientData/>
  </xdr:oneCellAnchor>
  <xdr:oneCellAnchor>
    <xdr:from>
      <xdr:col>5</xdr:col>
      <xdr:colOff>541020</xdr:colOff>
      <xdr:row>79</xdr:row>
      <xdr:rowOff>0</xdr:rowOff>
    </xdr:from>
    <xdr:ext cx="628650" cy="607695"/>
    <xdr:pic>
      <xdr:nvPicPr>
        <xdr:cNvPr id="24" name="3" descr="3" hidden="1"/>
        <xdr:cNvPicPr/>
      </xdr:nvPicPr>
      <xdr:blipFill>
        <a:blip r:embed="rId2" cstate="print"/>
        <a:srcRect/>
        <a:stretch>
          <a:fillRect/>
        </a:stretch>
      </xdr:blipFill>
      <xdr:spPr>
        <a:xfrm>
          <a:off x="4071620" y="97697925"/>
          <a:ext cx="628650" cy="607695"/>
        </a:xfrm>
        <a:prstGeom prst="rect">
          <a:avLst/>
        </a:prstGeom>
        <a:noFill/>
      </xdr:spPr>
    </xdr:pic>
    <xdr:clientData/>
  </xdr:oneCellAnchor>
  <xdr:oneCellAnchor>
    <xdr:from>
      <xdr:col>5</xdr:col>
      <xdr:colOff>552450</xdr:colOff>
      <xdr:row>79</xdr:row>
      <xdr:rowOff>0</xdr:rowOff>
    </xdr:from>
    <xdr:ext cx="628650" cy="601980"/>
    <xdr:pic>
      <xdr:nvPicPr>
        <xdr:cNvPr id="25" name="3" descr="3" hidden="1"/>
        <xdr:cNvPicPr/>
      </xdr:nvPicPr>
      <xdr:blipFill>
        <a:blip r:embed="rId2" cstate="print"/>
        <a:srcRect/>
        <a:stretch>
          <a:fillRect/>
        </a:stretch>
      </xdr:blipFill>
      <xdr:spPr>
        <a:xfrm>
          <a:off x="4083050" y="97697925"/>
          <a:ext cx="628650" cy="601980"/>
        </a:xfrm>
        <a:prstGeom prst="rect">
          <a:avLst/>
        </a:prstGeom>
        <a:noFill/>
      </xdr:spPr>
    </xdr:pic>
    <xdr:clientData/>
  </xdr:oneCellAnchor>
  <xdr:twoCellAnchor editAs="oneCell">
    <xdr:from>
      <xdr:col>5</xdr:col>
      <xdr:colOff>0</xdr:colOff>
      <xdr:row>79</xdr:row>
      <xdr:rowOff>0</xdr:rowOff>
    </xdr:from>
    <xdr:to>
      <xdr:col>5</xdr:col>
      <xdr:colOff>189865</xdr:colOff>
      <xdr:row>81</xdr:row>
      <xdr:rowOff>171450</xdr:rowOff>
    </xdr:to>
    <xdr:pic>
      <xdr:nvPicPr>
        <xdr:cNvPr id="26" name="Picture 1" descr="5319867561607587558980.png" hidden="1"/>
        <xdr:cNvPicPr>
          <a:picLocks noChangeAspect="1"/>
        </xdr:cNvPicPr>
      </xdr:nvPicPr>
      <xdr:blipFill>
        <a:blip r:embed="rId1"/>
        <a:stretch>
          <a:fillRect/>
        </a:stretch>
      </xdr:blipFill>
      <xdr:spPr>
        <a:xfrm>
          <a:off x="3530600" y="97697925"/>
          <a:ext cx="189865" cy="571500"/>
        </a:xfrm>
        <a:prstGeom prst="rect">
          <a:avLst/>
        </a:prstGeom>
        <a:noFill/>
        <a:ln w="9525">
          <a:noFill/>
        </a:ln>
      </xdr:spPr>
    </xdr:pic>
    <xdr:clientData/>
  </xdr:twoCellAnchor>
  <xdr:twoCellAnchor editAs="oneCell">
    <xdr:from>
      <xdr:col>5</xdr:col>
      <xdr:colOff>0</xdr:colOff>
      <xdr:row>79</xdr:row>
      <xdr:rowOff>0</xdr:rowOff>
    </xdr:from>
    <xdr:to>
      <xdr:col>5</xdr:col>
      <xdr:colOff>189865</xdr:colOff>
      <xdr:row>81</xdr:row>
      <xdr:rowOff>158750</xdr:rowOff>
    </xdr:to>
    <xdr:pic>
      <xdr:nvPicPr>
        <xdr:cNvPr id="27" name="Picture 3" descr="5319867561607587558980.png" hidden="1"/>
        <xdr:cNvPicPr>
          <a:picLocks noChangeAspect="1"/>
        </xdr:cNvPicPr>
      </xdr:nvPicPr>
      <xdr:blipFill>
        <a:blip r:embed="rId1"/>
        <a:stretch>
          <a:fillRect/>
        </a:stretch>
      </xdr:blipFill>
      <xdr:spPr>
        <a:xfrm>
          <a:off x="3530600" y="97697925"/>
          <a:ext cx="189865" cy="558800"/>
        </a:xfrm>
        <a:prstGeom prst="rect">
          <a:avLst/>
        </a:prstGeom>
        <a:noFill/>
        <a:ln w="9525">
          <a:noFill/>
        </a:ln>
      </xdr:spPr>
    </xdr:pic>
    <xdr:clientData/>
  </xdr:twoCellAnchor>
  <xdr:oneCellAnchor>
    <xdr:from>
      <xdr:col>5</xdr:col>
      <xdr:colOff>447675</xdr:colOff>
      <xdr:row>79</xdr:row>
      <xdr:rowOff>0</xdr:rowOff>
    </xdr:from>
    <xdr:ext cx="523875" cy="462915"/>
    <xdr:pic>
      <xdr:nvPicPr>
        <xdr:cNvPr id="28" name="2" descr="2" hidden="1"/>
        <xdr:cNvPicPr/>
      </xdr:nvPicPr>
      <xdr:blipFill>
        <a:blip r:embed="rId3" cstate="print"/>
        <a:srcRect/>
        <a:stretch>
          <a:fillRect/>
        </a:stretch>
      </xdr:blipFill>
      <xdr:spPr>
        <a:xfrm>
          <a:off x="3978275" y="97697925"/>
          <a:ext cx="523875" cy="462915"/>
        </a:xfrm>
        <a:prstGeom prst="rect">
          <a:avLst/>
        </a:prstGeom>
        <a:noFill/>
      </xdr:spPr>
    </xdr:pic>
    <xdr:clientData/>
  </xdr:oneCellAnchor>
  <xdr:oneCellAnchor>
    <xdr:from>
      <xdr:col>5</xdr:col>
      <xdr:colOff>390525</xdr:colOff>
      <xdr:row>79</xdr:row>
      <xdr:rowOff>0</xdr:rowOff>
    </xdr:from>
    <xdr:ext cx="495300" cy="481965"/>
    <xdr:pic>
      <xdr:nvPicPr>
        <xdr:cNvPr id="29" name="4" descr="4" hidden="1"/>
        <xdr:cNvPicPr/>
      </xdr:nvPicPr>
      <xdr:blipFill>
        <a:blip r:embed="rId4" cstate="print"/>
        <a:srcRect/>
        <a:stretch>
          <a:fillRect/>
        </a:stretch>
      </xdr:blipFill>
      <xdr:spPr>
        <a:xfrm>
          <a:off x="3921125" y="97697925"/>
          <a:ext cx="495300" cy="481965"/>
        </a:xfrm>
        <a:prstGeom prst="rect">
          <a:avLst/>
        </a:prstGeom>
        <a:noFill/>
      </xdr:spPr>
    </xdr:pic>
    <xdr:clientData/>
  </xdr:oneCellAnchor>
  <xdr:oneCellAnchor>
    <xdr:from>
      <xdr:col>5</xdr:col>
      <xdr:colOff>552450</xdr:colOff>
      <xdr:row>79</xdr:row>
      <xdr:rowOff>0</xdr:rowOff>
    </xdr:from>
    <xdr:ext cx="628650" cy="659130"/>
    <xdr:pic>
      <xdr:nvPicPr>
        <xdr:cNvPr id="34" name="3" descr="3" hidden="1"/>
        <xdr:cNvPicPr/>
      </xdr:nvPicPr>
      <xdr:blipFill>
        <a:blip r:embed="rId2" cstate="print"/>
        <a:srcRect/>
        <a:stretch>
          <a:fillRect/>
        </a:stretch>
      </xdr:blipFill>
      <xdr:spPr>
        <a:xfrm>
          <a:off x="4083050" y="97697925"/>
          <a:ext cx="628650" cy="659130"/>
        </a:xfrm>
        <a:prstGeom prst="rect">
          <a:avLst/>
        </a:prstGeom>
        <a:noFill/>
      </xdr:spPr>
    </xdr:pic>
    <xdr:clientData/>
  </xdr:oneCellAnchor>
  <xdr:oneCellAnchor>
    <xdr:from>
      <xdr:col>5</xdr:col>
      <xdr:colOff>541020</xdr:colOff>
      <xdr:row>79</xdr:row>
      <xdr:rowOff>0</xdr:rowOff>
    </xdr:from>
    <xdr:ext cx="523875" cy="462915"/>
    <xdr:pic>
      <xdr:nvPicPr>
        <xdr:cNvPr id="35" name="5" descr="5" hidden="1"/>
        <xdr:cNvPicPr/>
      </xdr:nvPicPr>
      <xdr:blipFill>
        <a:blip r:embed="rId3" cstate="print"/>
        <a:srcRect/>
        <a:stretch>
          <a:fillRect/>
        </a:stretch>
      </xdr:blipFill>
      <xdr:spPr>
        <a:xfrm>
          <a:off x="4071620" y="97697925"/>
          <a:ext cx="523875" cy="462915"/>
        </a:xfrm>
        <a:prstGeom prst="rect">
          <a:avLst/>
        </a:prstGeom>
        <a:noFill/>
      </xdr:spPr>
    </xdr:pic>
    <xdr:clientData/>
  </xdr:oneCellAnchor>
  <xdr:oneCellAnchor>
    <xdr:from>
      <xdr:col>5</xdr:col>
      <xdr:colOff>552450</xdr:colOff>
      <xdr:row>79</xdr:row>
      <xdr:rowOff>0</xdr:rowOff>
    </xdr:from>
    <xdr:ext cx="628650" cy="626745"/>
    <xdr:pic>
      <xdr:nvPicPr>
        <xdr:cNvPr id="36" name="3" descr="3" hidden="1"/>
        <xdr:cNvPicPr/>
      </xdr:nvPicPr>
      <xdr:blipFill>
        <a:blip r:embed="rId2" cstate="print"/>
        <a:srcRect/>
        <a:stretch>
          <a:fillRect/>
        </a:stretch>
      </xdr:blipFill>
      <xdr:spPr>
        <a:xfrm>
          <a:off x="4083050" y="97697925"/>
          <a:ext cx="628650" cy="626745"/>
        </a:xfrm>
        <a:prstGeom prst="rect">
          <a:avLst/>
        </a:prstGeom>
        <a:noFill/>
      </xdr:spPr>
    </xdr:pic>
    <xdr:clientData/>
  </xdr:oneCellAnchor>
  <xdr:oneCellAnchor>
    <xdr:from>
      <xdr:col>5</xdr:col>
      <xdr:colOff>541020</xdr:colOff>
      <xdr:row>79</xdr:row>
      <xdr:rowOff>0</xdr:rowOff>
    </xdr:from>
    <xdr:ext cx="628650" cy="643255"/>
    <xdr:pic>
      <xdr:nvPicPr>
        <xdr:cNvPr id="37" name="3" descr="3" hidden="1"/>
        <xdr:cNvPicPr/>
      </xdr:nvPicPr>
      <xdr:blipFill>
        <a:blip r:embed="rId2" cstate="print"/>
        <a:srcRect/>
        <a:stretch>
          <a:fillRect/>
        </a:stretch>
      </xdr:blipFill>
      <xdr:spPr>
        <a:xfrm>
          <a:off x="4071620" y="97697925"/>
          <a:ext cx="628650" cy="643255"/>
        </a:xfrm>
        <a:prstGeom prst="rect">
          <a:avLst/>
        </a:prstGeom>
        <a:noFill/>
      </xdr:spPr>
    </xdr:pic>
    <xdr:clientData/>
  </xdr:oneCellAnchor>
  <xdr:oneCellAnchor>
    <xdr:from>
      <xdr:col>5</xdr:col>
      <xdr:colOff>552450</xdr:colOff>
      <xdr:row>79</xdr:row>
      <xdr:rowOff>0</xdr:rowOff>
    </xdr:from>
    <xdr:ext cx="628650" cy="607695"/>
    <xdr:pic>
      <xdr:nvPicPr>
        <xdr:cNvPr id="38" name="3" descr="3" hidden="1"/>
        <xdr:cNvPicPr/>
      </xdr:nvPicPr>
      <xdr:blipFill>
        <a:blip r:embed="rId2" cstate="print"/>
        <a:srcRect/>
        <a:stretch>
          <a:fillRect/>
        </a:stretch>
      </xdr:blipFill>
      <xdr:spPr>
        <a:xfrm>
          <a:off x="4083050" y="97697925"/>
          <a:ext cx="628650" cy="607695"/>
        </a:xfrm>
        <a:prstGeom prst="rect">
          <a:avLst/>
        </a:prstGeom>
        <a:noFill/>
      </xdr:spPr>
    </xdr:pic>
    <xdr:clientData/>
  </xdr:oneCellAnchor>
  <xdr:oneCellAnchor>
    <xdr:from>
      <xdr:col>5</xdr:col>
      <xdr:colOff>541020</xdr:colOff>
      <xdr:row>79</xdr:row>
      <xdr:rowOff>0</xdr:rowOff>
    </xdr:from>
    <xdr:ext cx="628650" cy="607695"/>
    <xdr:pic>
      <xdr:nvPicPr>
        <xdr:cNvPr id="39" name="3" descr="3" hidden="1"/>
        <xdr:cNvPicPr/>
      </xdr:nvPicPr>
      <xdr:blipFill>
        <a:blip r:embed="rId2" cstate="print"/>
        <a:srcRect/>
        <a:stretch>
          <a:fillRect/>
        </a:stretch>
      </xdr:blipFill>
      <xdr:spPr>
        <a:xfrm>
          <a:off x="4071620" y="97697925"/>
          <a:ext cx="628650" cy="607695"/>
        </a:xfrm>
        <a:prstGeom prst="rect">
          <a:avLst/>
        </a:prstGeom>
        <a:noFill/>
      </xdr:spPr>
    </xdr:pic>
    <xdr:clientData/>
  </xdr:oneCellAnchor>
  <xdr:oneCellAnchor>
    <xdr:from>
      <xdr:col>5</xdr:col>
      <xdr:colOff>552450</xdr:colOff>
      <xdr:row>79</xdr:row>
      <xdr:rowOff>0</xdr:rowOff>
    </xdr:from>
    <xdr:ext cx="628650" cy="601980"/>
    <xdr:pic>
      <xdr:nvPicPr>
        <xdr:cNvPr id="40" name="3" descr="3" hidden="1"/>
        <xdr:cNvPicPr/>
      </xdr:nvPicPr>
      <xdr:blipFill>
        <a:blip r:embed="rId2" cstate="print"/>
        <a:srcRect/>
        <a:stretch>
          <a:fillRect/>
        </a:stretch>
      </xdr:blipFill>
      <xdr:spPr>
        <a:xfrm>
          <a:off x="4083050" y="97697925"/>
          <a:ext cx="628650" cy="601980"/>
        </a:xfrm>
        <a:prstGeom prst="rect">
          <a:avLst/>
        </a:prstGeom>
        <a:noFill/>
      </xdr:spPr>
    </xdr:pic>
    <xdr:clientData/>
  </xdr:oneCellAnchor>
  <xdr:twoCellAnchor editAs="oneCell">
    <xdr:from>
      <xdr:col>5</xdr:col>
      <xdr:colOff>0</xdr:colOff>
      <xdr:row>79</xdr:row>
      <xdr:rowOff>0</xdr:rowOff>
    </xdr:from>
    <xdr:to>
      <xdr:col>5</xdr:col>
      <xdr:colOff>189865</xdr:colOff>
      <xdr:row>81</xdr:row>
      <xdr:rowOff>171450</xdr:rowOff>
    </xdr:to>
    <xdr:pic>
      <xdr:nvPicPr>
        <xdr:cNvPr id="41" name="Picture 1" descr="5319867561607587558980.png" hidden="1"/>
        <xdr:cNvPicPr>
          <a:picLocks noChangeAspect="1"/>
        </xdr:cNvPicPr>
      </xdr:nvPicPr>
      <xdr:blipFill>
        <a:blip r:embed="rId1"/>
        <a:stretch>
          <a:fillRect/>
        </a:stretch>
      </xdr:blipFill>
      <xdr:spPr>
        <a:xfrm>
          <a:off x="3530600" y="97697925"/>
          <a:ext cx="189865" cy="571500"/>
        </a:xfrm>
        <a:prstGeom prst="rect">
          <a:avLst/>
        </a:prstGeom>
        <a:noFill/>
        <a:ln w="9525">
          <a:noFill/>
        </a:ln>
      </xdr:spPr>
    </xdr:pic>
    <xdr:clientData/>
  </xdr:twoCellAnchor>
  <xdr:twoCellAnchor editAs="oneCell">
    <xdr:from>
      <xdr:col>5</xdr:col>
      <xdr:colOff>0</xdr:colOff>
      <xdr:row>79</xdr:row>
      <xdr:rowOff>0</xdr:rowOff>
    </xdr:from>
    <xdr:to>
      <xdr:col>5</xdr:col>
      <xdr:colOff>189865</xdr:colOff>
      <xdr:row>81</xdr:row>
      <xdr:rowOff>158750</xdr:rowOff>
    </xdr:to>
    <xdr:pic>
      <xdr:nvPicPr>
        <xdr:cNvPr id="42" name="Picture 3" descr="5319867561607587558980.png" hidden="1"/>
        <xdr:cNvPicPr>
          <a:picLocks noChangeAspect="1"/>
        </xdr:cNvPicPr>
      </xdr:nvPicPr>
      <xdr:blipFill>
        <a:blip r:embed="rId1"/>
        <a:stretch>
          <a:fillRect/>
        </a:stretch>
      </xdr:blipFill>
      <xdr:spPr>
        <a:xfrm>
          <a:off x="3530600" y="97697925"/>
          <a:ext cx="189865" cy="558800"/>
        </a:xfrm>
        <a:prstGeom prst="rect">
          <a:avLst/>
        </a:prstGeom>
        <a:noFill/>
        <a:ln w="9525">
          <a:noFill/>
        </a:ln>
      </xdr:spPr>
    </xdr:pic>
    <xdr:clientData/>
  </xdr:twoCellAnchor>
  <xdr:oneCellAnchor>
    <xdr:from>
      <xdr:col>5</xdr:col>
      <xdr:colOff>447675</xdr:colOff>
      <xdr:row>79</xdr:row>
      <xdr:rowOff>0</xdr:rowOff>
    </xdr:from>
    <xdr:ext cx="523875" cy="462915"/>
    <xdr:pic>
      <xdr:nvPicPr>
        <xdr:cNvPr id="43" name="2" descr="2" hidden="1"/>
        <xdr:cNvPicPr/>
      </xdr:nvPicPr>
      <xdr:blipFill>
        <a:blip r:embed="rId3" cstate="print"/>
        <a:srcRect/>
        <a:stretch>
          <a:fillRect/>
        </a:stretch>
      </xdr:blipFill>
      <xdr:spPr>
        <a:xfrm>
          <a:off x="3978275" y="97697925"/>
          <a:ext cx="523875" cy="462915"/>
        </a:xfrm>
        <a:prstGeom prst="rect">
          <a:avLst/>
        </a:prstGeom>
        <a:noFill/>
      </xdr:spPr>
    </xdr:pic>
    <xdr:clientData/>
  </xdr:oneCellAnchor>
  <xdr:oneCellAnchor>
    <xdr:from>
      <xdr:col>5</xdr:col>
      <xdr:colOff>390525</xdr:colOff>
      <xdr:row>79</xdr:row>
      <xdr:rowOff>0</xdr:rowOff>
    </xdr:from>
    <xdr:ext cx="495300" cy="481965"/>
    <xdr:pic>
      <xdr:nvPicPr>
        <xdr:cNvPr id="44" name="4" descr="4" hidden="1"/>
        <xdr:cNvPicPr/>
      </xdr:nvPicPr>
      <xdr:blipFill>
        <a:blip r:embed="rId4" cstate="print"/>
        <a:srcRect/>
        <a:stretch>
          <a:fillRect/>
        </a:stretch>
      </xdr:blipFill>
      <xdr:spPr>
        <a:xfrm>
          <a:off x="3921125" y="97697925"/>
          <a:ext cx="495300" cy="481965"/>
        </a:xfrm>
        <a:prstGeom prst="rect">
          <a:avLst/>
        </a:prstGeom>
        <a:noFill/>
      </xdr:spPr>
    </xdr:pic>
    <xdr:clientData/>
  </xdr:oneCellAnchor>
  <xdr:oneCellAnchor>
    <xdr:from>
      <xdr:col>5</xdr:col>
      <xdr:colOff>552450</xdr:colOff>
      <xdr:row>79</xdr:row>
      <xdr:rowOff>0</xdr:rowOff>
    </xdr:from>
    <xdr:ext cx="628650" cy="659130"/>
    <xdr:pic>
      <xdr:nvPicPr>
        <xdr:cNvPr id="49" name="3" descr="3" hidden="1"/>
        <xdr:cNvPicPr/>
      </xdr:nvPicPr>
      <xdr:blipFill>
        <a:blip r:embed="rId2" cstate="print"/>
        <a:srcRect/>
        <a:stretch>
          <a:fillRect/>
        </a:stretch>
      </xdr:blipFill>
      <xdr:spPr>
        <a:xfrm>
          <a:off x="4083050" y="97697925"/>
          <a:ext cx="628650" cy="659130"/>
        </a:xfrm>
        <a:prstGeom prst="rect">
          <a:avLst/>
        </a:prstGeom>
        <a:noFill/>
      </xdr:spPr>
    </xdr:pic>
    <xdr:clientData/>
  </xdr:oneCellAnchor>
  <xdr:oneCellAnchor>
    <xdr:from>
      <xdr:col>5</xdr:col>
      <xdr:colOff>541020</xdr:colOff>
      <xdr:row>79</xdr:row>
      <xdr:rowOff>0</xdr:rowOff>
    </xdr:from>
    <xdr:ext cx="523875" cy="462915"/>
    <xdr:pic>
      <xdr:nvPicPr>
        <xdr:cNvPr id="50" name="5" descr="5" hidden="1"/>
        <xdr:cNvPicPr/>
      </xdr:nvPicPr>
      <xdr:blipFill>
        <a:blip r:embed="rId3" cstate="print"/>
        <a:srcRect/>
        <a:stretch>
          <a:fillRect/>
        </a:stretch>
      </xdr:blipFill>
      <xdr:spPr>
        <a:xfrm>
          <a:off x="4071620" y="97697925"/>
          <a:ext cx="523875" cy="462915"/>
        </a:xfrm>
        <a:prstGeom prst="rect">
          <a:avLst/>
        </a:prstGeom>
        <a:noFill/>
      </xdr:spPr>
    </xdr:pic>
    <xdr:clientData/>
  </xdr:oneCellAnchor>
  <xdr:twoCellAnchor editAs="oneCell">
    <xdr:from>
      <xdr:col>6</xdr:col>
      <xdr:colOff>0</xdr:colOff>
      <xdr:row>79</xdr:row>
      <xdr:rowOff>0</xdr:rowOff>
    </xdr:from>
    <xdr:to>
      <xdr:col>6</xdr:col>
      <xdr:colOff>189230</xdr:colOff>
      <xdr:row>79</xdr:row>
      <xdr:rowOff>142240</xdr:rowOff>
    </xdr:to>
    <xdr:pic>
      <xdr:nvPicPr>
        <xdr:cNvPr id="51" name="Picture 1" hidden="1"/>
        <xdr:cNvPicPr>
          <a:picLocks noGrp="1" noChangeAspect="1"/>
        </xdr:cNvPicPr>
      </xdr:nvPicPr>
      <xdr:blipFill>
        <a:blip r:embed="rId1" cstate="print"/>
        <a:stretch>
          <a:fillRect/>
        </a:stretch>
      </xdr:blipFill>
      <xdr:spPr>
        <a:xfrm>
          <a:off x="5643245" y="97697925"/>
          <a:ext cx="189230" cy="142240"/>
        </a:xfrm>
        <a:prstGeom prst="rect">
          <a:avLst/>
        </a:prstGeom>
        <a:noFill/>
        <a:ln w="9525">
          <a:noFill/>
        </a:ln>
      </xdr:spPr>
    </xdr:pic>
    <xdr:clientData/>
  </xdr:twoCellAnchor>
  <xdr:twoCellAnchor editAs="oneCell">
    <xdr:from>
      <xdr:col>6</xdr:col>
      <xdr:colOff>0</xdr:colOff>
      <xdr:row>79</xdr:row>
      <xdr:rowOff>0</xdr:rowOff>
    </xdr:from>
    <xdr:to>
      <xdr:col>6</xdr:col>
      <xdr:colOff>189230</xdr:colOff>
      <xdr:row>79</xdr:row>
      <xdr:rowOff>132715</xdr:rowOff>
    </xdr:to>
    <xdr:pic>
      <xdr:nvPicPr>
        <xdr:cNvPr id="52" name="Picture 3" hidden="1"/>
        <xdr:cNvPicPr>
          <a:picLocks noGrp="1" noChangeAspect="1"/>
        </xdr:cNvPicPr>
      </xdr:nvPicPr>
      <xdr:blipFill>
        <a:blip r:embed="rId1" cstate="print"/>
        <a:stretch>
          <a:fillRect/>
        </a:stretch>
      </xdr:blipFill>
      <xdr:spPr>
        <a:xfrm>
          <a:off x="5643245" y="97697925"/>
          <a:ext cx="189230" cy="132715"/>
        </a:xfrm>
        <a:prstGeom prst="rect">
          <a:avLst/>
        </a:prstGeom>
        <a:noFill/>
        <a:ln w="9525">
          <a:noFill/>
        </a:ln>
      </xdr:spPr>
    </xdr:pic>
    <xdr:clientData/>
  </xdr:twoCellAnchor>
  <xdr:twoCellAnchor editAs="oneCell">
    <xdr:from>
      <xdr:col>6</xdr:col>
      <xdr:colOff>0</xdr:colOff>
      <xdr:row>79</xdr:row>
      <xdr:rowOff>0</xdr:rowOff>
    </xdr:from>
    <xdr:to>
      <xdr:col>6</xdr:col>
      <xdr:colOff>189230</xdr:colOff>
      <xdr:row>79</xdr:row>
      <xdr:rowOff>142240</xdr:rowOff>
    </xdr:to>
    <xdr:pic>
      <xdr:nvPicPr>
        <xdr:cNvPr id="53" name="Picture 1" hidden="1"/>
        <xdr:cNvPicPr>
          <a:picLocks noChangeAspect="1"/>
        </xdr:cNvPicPr>
      </xdr:nvPicPr>
      <xdr:blipFill>
        <a:blip r:embed="rId1" cstate="print"/>
        <a:stretch>
          <a:fillRect/>
        </a:stretch>
      </xdr:blipFill>
      <xdr:spPr>
        <a:xfrm>
          <a:off x="5643245" y="97697925"/>
          <a:ext cx="189230" cy="142240"/>
        </a:xfrm>
        <a:prstGeom prst="rect">
          <a:avLst/>
        </a:prstGeom>
        <a:noFill/>
        <a:ln w="9525" cap="flat" cmpd="sng">
          <a:noFill/>
          <a:prstDash val="solid"/>
          <a:round/>
        </a:ln>
      </xdr:spPr>
    </xdr:pic>
    <xdr:clientData/>
  </xdr:twoCellAnchor>
  <xdr:twoCellAnchor editAs="oneCell">
    <xdr:from>
      <xdr:col>6</xdr:col>
      <xdr:colOff>0</xdr:colOff>
      <xdr:row>79</xdr:row>
      <xdr:rowOff>0</xdr:rowOff>
    </xdr:from>
    <xdr:to>
      <xdr:col>6</xdr:col>
      <xdr:colOff>189230</xdr:colOff>
      <xdr:row>79</xdr:row>
      <xdr:rowOff>132715</xdr:rowOff>
    </xdr:to>
    <xdr:pic>
      <xdr:nvPicPr>
        <xdr:cNvPr id="54" name="Picture 3" hidden="1"/>
        <xdr:cNvPicPr>
          <a:picLocks noChangeAspect="1"/>
        </xdr:cNvPicPr>
      </xdr:nvPicPr>
      <xdr:blipFill>
        <a:blip r:embed="rId1" cstate="print"/>
        <a:stretch>
          <a:fillRect/>
        </a:stretch>
      </xdr:blipFill>
      <xdr:spPr>
        <a:xfrm>
          <a:off x="5643245" y="97697925"/>
          <a:ext cx="189230" cy="132715"/>
        </a:xfrm>
        <a:prstGeom prst="rect">
          <a:avLst/>
        </a:prstGeom>
        <a:noFill/>
        <a:ln w="9525" cap="flat" cmpd="sng">
          <a:noFill/>
          <a:prstDash val="solid"/>
          <a:round/>
        </a:ln>
      </xdr:spPr>
    </xdr:pic>
    <xdr:clientData/>
  </xdr:twoCellAnchor>
  <xdr:twoCellAnchor editAs="oneCell">
    <xdr:from>
      <xdr:col>5</xdr:col>
      <xdr:colOff>0</xdr:colOff>
      <xdr:row>79</xdr:row>
      <xdr:rowOff>0</xdr:rowOff>
    </xdr:from>
    <xdr:to>
      <xdr:col>5</xdr:col>
      <xdr:colOff>189230</xdr:colOff>
      <xdr:row>81</xdr:row>
      <xdr:rowOff>170815</xdr:rowOff>
    </xdr:to>
    <xdr:pic>
      <xdr:nvPicPr>
        <xdr:cNvPr id="60" name="Picture 1" descr="5319867561607587558980.png" hidden="1"/>
        <xdr:cNvPicPr>
          <a:picLocks noChangeAspect="1"/>
        </xdr:cNvPicPr>
      </xdr:nvPicPr>
      <xdr:blipFill>
        <a:blip r:embed="rId1"/>
        <a:stretch>
          <a:fillRect/>
        </a:stretch>
      </xdr:blipFill>
      <xdr:spPr>
        <a:xfrm>
          <a:off x="3530600" y="97697925"/>
          <a:ext cx="189230" cy="570865"/>
        </a:xfrm>
        <a:prstGeom prst="rect">
          <a:avLst/>
        </a:prstGeom>
        <a:noFill/>
        <a:ln w="9525">
          <a:noFill/>
        </a:ln>
      </xdr:spPr>
    </xdr:pic>
    <xdr:clientData/>
  </xdr:twoCellAnchor>
  <xdr:twoCellAnchor editAs="oneCell">
    <xdr:from>
      <xdr:col>5</xdr:col>
      <xdr:colOff>0</xdr:colOff>
      <xdr:row>79</xdr:row>
      <xdr:rowOff>0</xdr:rowOff>
    </xdr:from>
    <xdr:to>
      <xdr:col>5</xdr:col>
      <xdr:colOff>189230</xdr:colOff>
      <xdr:row>81</xdr:row>
      <xdr:rowOff>158115</xdr:rowOff>
    </xdr:to>
    <xdr:pic>
      <xdr:nvPicPr>
        <xdr:cNvPr id="61" name="Picture 3" descr="5319867561607587558980.png" hidden="1"/>
        <xdr:cNvPicPr>
          <a:picLocks noChangeAspect="1"/>
        </xdr:cNvPicPr>
      </xdr:nvPicPr>
      <xdr:blipFill>
        <a:blip r:embed="rId1"/>
        <a:stretch>
          <a:fillRect/>
        </a:stretch>
      </xdr:blipFill>
      <xdr:spPr>
        <a:xfrm>
          <a:off x="3530600" y="97697925"/>
          <a:ext cx="189230" cy="558165"/>
        </a:xfrm>
        <a:prstGeom prst="rect">
          <a:avLst/>
        </a:prstGeom>
        <a:noFill/>
        <a:ln w="9525">
          <a:noFill/>
        </a:ln>
      </xdr:spPr>
    </xdr:pic>
    <xdr:clientData/>
  </xdr:twoCellAnchor>
  <xdr:twoCellAnchor editAs="oneCell">
    <xdr:from>
      <xdr:col>5</xdr:col>
      <xdr:colOff>0</xdr:colOff>
      <xdr:row>79</xdr:row>
      <xdr:rowOff>0</xdr:rowOff>
    </xdr:from>
    <xdr:to>
      <xdr:col>5</xdr:col>
      <xdr:colOff>189230</xdr:colOff>
      <xdr:row>81</xdr:row>
      <xdr:rowOff>170815</xdr:rowOff>
    </xdr:to>
    <xdr:pic>
      <xdr:nvPicPr>
        <xdr:cNvPr id="75" name="Picture 1" descr="5319867561607587558980.png" hidden="1"/>
        <xdr:cNvPicPr>
          <a:picLocks noChangeAspect="1"/>
        </xdr:cNvPicPr>
      </xdr:nvPicPr>
      <xdr:blipFill>
        <a:blip r:embed="rId1"/>
        <a:stretch>
          <a:fillRect/>
        </a:stretch>
      </xdr:blipFill>
      <xdr:spPr>
        <a:xfrm>
          <a:off x="3530600" y="97697925"/>
          <a:ext cx="189230" cy="570865"/>
        </a:xfrm>
        <a:prstGeom prst="rect">
          <a:avLst/>
        </a:prstGeom>
        <a:noFill/>
        <a:ln w="9525">
          <a:noFill/>
        </a:ln>
      </xdr:spPr>
    </xdr:pic>
    <xdr:clientData/>
  </xdr:twoCellAnchor>
  <xdr:twoCellAnchor editAs="oneCell">
    <xdr:from>
      <xdr:col>5</xdr:col>
      <xdr:colOff>0</xdr:colOff>
      <xdr:row>79</xdr:row>
      <xdr:rowOff>0</xdr:rowOff>
    </xdr:from>
    <xdr:to>
      <xdr:col>5</xdr:col>
      <xdr:colOff>189230</xdr:colOff>
      <xdr:row>81</xdr:row>
      <xdr:rowOff>158115</xdr:rowOff>
    </xdr:to>
    <xdr:pic>
      <xdr:nvPicPr>
        <xdr:cNvPr id="76" name="Picture 3" descr="5319867561607587558980.png" hidden="1"/>
        <xdr:cNvPicPr>
          <a:picLocks noChangeAspect="1"/>
        </xdr:cNvPicPr>
      </xdr:nvPicPr>
      <xdr:blipFill>
        <a:blip r:embed="rId1"/>
        <a:stretch>
          <a:fillRect/>
        </a:stretch>
      </xdr:blipFill>
      <xdr:spPr>
        <a:xfrm>
          <a:off x="3530600" y="97697925"/>
          <a:ext cx="189230" cy="558165"/>
        </a:xfrm>
        <a:prstGeom prst="rect">
          <a:avLst/>
        </a:prstGeom>
        <a:noFill/>
        <a:ln w="9525">
          <a:noFill/>
        </a:ln>
      </xdr:spPr>
    </xdr:pic>
    <xdr:clientData/>
  </xdr:twoCellAnchor>
  <xdr:twoCellAnchor editAs="oneCell">
    <xdr:from>
      <xdr:col>5</xdr:col>
      <xdr:colOff>0</xdr:colOff>
      <xdr:row>79</xdr:row>
      <xdr:rowOff>0</xdr:rowOff>
    </xdr:from>
    <xdr:to>
      <xdr:col>5</xdr:col>
      <xdr:colOff>189230</xdr:colOff>
      <xdr:row>81</xdr:row>
      <xdr:rowOff>170815</xdr:rowOff>
    </xdr:to>
    <xdr:pic>
      <xdr:nvPicPr>
        <xdr:cNvPr id="90" name="Picture 1" descr="5319867561607587558980.png" hidden="1"/>
        <xdr:cNvPicPr>
          <a:picLocks noChangeAspect="1"/>
        </xdr:cNvPicPr>
      </xdr:nvPicPr>
      <xdr:blipFill>
        <a:blip r:embed="rId1"/>
        <a:stretch>
          <a:fillRect/>
        </a:stretch>
      </xdr:blipFill>
      <xdr:spPr>
        <a:xfrm>
          <a:off x="3530600" y="97697925"/>
          <a:ext cx="189230" cy="570865"/>
        </a:xfrm>
        <a:prstGeom prst="rect">
          <a:avLst/>
        </a:prstGeom>
        <a:noFill/>
        <a:ln w="9525">
          <a:noFill/>
        </a:ln>
      </xdr:spPr>
    </xdr:pic>
    <xdr:clientData/>
  </xdr:twoCellAnchor>
  <xdr:twoCellAnchor editAs="oneCell">
    <xdr:from>
      <xdr:col>5</xdr:col>
      <xdr:colOff>0</xdr:colOff>
      <xdr:row>79</xdr:row>
      <xdr:rowOff>0</xdr:rowOff>
    </xdr:from>
    <xdr:to>
      <xdr:col>5</xdr:col>
      <xdr:colOff>189230</xdr:colOff>
      <xdr:row>81</xdr:row>
      <xdr:rowOff>158115</xdr:rowOff>
    </xdr:to>
    <xdr:pic>
      <xdr:nvPicPr>
        <xdr:cNvPr id="91" name="Picture 3" descr="5319867561607587558980.png" hidden="1"/>
        <xdr:cNvPicPr>
          <a:picLocks noChangeAspect="1"/>
        </xdr:cNvPicPr>
      </xdr:nvPicPr>
      <xdr:blipFill>
        <a:blip r:embed="rId1"/>
        <a:stretch>
          <a:fillRect/>
        </a:stretch>
      </xdr:blipFill>
      <xdr:spPr>
        <a:xfrm>
          <a:off x="3530600" y="97697925"/>
          <a:ext cx="189230" cy="558165"/>
        </a:xfrm>
        <a:prstGeom prst="rect">
          <a:avLst/>
        </a:prstGeom>
        <a:noFill/>
        <a:ln w="9525">
          <a:noFill/>
        </a:ln>
      </xdr:spPr>
    </xdr:pic>
    <xdr:clientData/>
  </xdr:twoCellAnchor>
  <xdr:twoCellAnchor editAs="oneCell">
    <xdr:from>
      <xdr:col>6</xdr:col>
      <xdr:colOff>0</xdr:colOff>
      <xdr:row>79</xdr:row>
      <xdr:rowOff>0</xdr:rowOff>
    </xdr:from>
    <xdr:to>
      <xdr:col>6</xdr:col>
      <xdr:colOff>189865</xdr:colOff>
      <xdr:row>79</xdr:row>
      <xdr:rowOff>142875</xdr:rowOff>
    </xdr:to>
    <xdr:pic>
      <xdr:nvPicPr>
        <xdr:cNvPr id="149" name="Picture 1" hidden="1"/>
        <xdr:cNvPicPr>
          <a:picLocks noGrp="1" noChangeAspect="1"/>
        </xdr:cNvPicPr>
      </xdr:nvPicPr>
      <xdr:blipFill>
        <a:blip r:embed="rId1" cstate="print"/>
        <a:stretch>
          <a:fillRect/>
        </a:stretch>
      </xdr:blipFill>
      <xdr:spPr>
        <a:xfrm>
          <a:off x="5643245" y="97697925"/>
          <a:ext cx="189865" cy="142875"/>
        </a:xfrm>
        <a:prstGeom prst="rect">
          <a:avLst/>
        </a:prstGeom>
        <a:noFill/>
        <a:ln w="9525">
          <a:noFill/>
        </a:ln>
      </xdr:spPr>
    </xdr:pic>
    <xdr:clientData/>
  </xdr:twoCellAnchor>
  <xdr:twoCellAnchor editAs="oneCell">
    <xdr:from>
      <xdr:col>6</xdr:col>
      <xdr:colOff>0</xdr:colOff>
      <xdr:row>79</xdr:row>
      <xdr:rowOff>0</xdr:rowOff>
    </xdr:from>
    <xdr:to>
      <xdr:col>6</xdr:col>
      <xdr:colOff>189865</xdr:colOff>
      <xdr:row>79</xdr:row>
      <xdr:rowOff>133350</xdr:rowOff>
    </xdr:to>
    <xdr:pic>
      <xdr:nvPicPr>
        <xdr:cNvPr id="150" name="Picture 3" hidden="1"/>
        <xdr:cNvPicPr>
          <a:picLocks noGrp="1" noChangeAspect="1"/>
        </xdr:cNvPicPr>
      </xdr:nvPicPr>
      <xdr:blipFill>
        <a:blip r:embed="rId1" cstate="print"/>
        <a:stretch>
          <a:fillRect/>
        </a:stretch>
      </xdr:blipFill>
      <xdr:spPr>
        <a:xfrm>
          <a:off x="5643245" y="97697925"/>
          <a:ext cx="189865" cy="133350"/>
        </a:xfrm>
        <a:prstGeom prst="rect">
          <a:avLst/>
        </a:prstGeom>
        <a:noFill/>
        <a:ln w="9525">
          <a:noFill/>
        </a:ln>
      </xdr:spPr>
    </xdr:pic>
    <xdr:clientData/>
  </xdr:twoCellAnchor>
  <xdr:twoCellAnchor editAs="oneCell">
    <xdr:from>
      <xdr:col>6</xdr:col>
      <xdr:colOff>0</xdr:colOff>
      <xdr:row>79</xdr:row>
      <xdr:rowOff>0</xdr:rowOff>
    </xdr:from>
    <xdr:to>
      <xdr:col>6</xdr:col>
      <xdr:colOff>189865</xdr:colOff>
      <xdr:row>79</xdr:row>
      <xdr:rowOff>142875</xdr:rowOff>
    </xdr:to>
    <xdr:pic>
      <xdr:nvPicPr>
        <xdr:cNvPr id="151" name="Picture 1" hidden="1"/>
        <xdr:cNvPicPr>
          <a:picLocks noChangeAspect="1"/>
        </xdr:cNvPicPr>
      </xdr:nvPicPr>
      <xdr:blipFill>
        <a:blip r:embed="rId1" cstate="print"/>
        <a:stretch>
          <a:fillRect/>
        </a:stretch>
      </xdr:blipFill>
      <xdr:spPr>
        <a:xfrm>
          <a:off x="5643245" y="97697925"/>
          <a:ext cx="189865" cy="142875"/>
        </a:xfrm>
        <a:prstGeom prst="rect">
          <a:avLst/>
        </a:prstGeom>
        <a:noFill/>
        <a:ln w="9525" cap="flat" cmpd="sng">
          <a:noFill/>
          <a:prstDash val="solid"/>
          <a:round/>
        </a:ln>
      </xdr:spPr>
    </xdr:pic>
    <xdr:clientData/>
  </xdr:twoCellAnchor>
  <xdr:twoCellAnchor editAs="oneCell">
    <xdr:from>
      <xdr:col>6</xdr:col>
      <xdr:colOff>0</xdr:colOff>
      <xdr:row>79</xdr:row>
      <xdr:rowOff>0</xdr:rowOff>
    </xdr:from>
    <xdr:to>
      <xdr:col>6</xdr:col>
      <xdr:colOff>189865</xdr:colOff>
      <xdr:row>79</xdr:row>
      <xdr:rowOff>133350</xdr:rowOff>
    </xdr:to>
    <xdr:pic>
      <xdr:nvPicPr>
        <xdr:cNvPr id="152" name="Picture 3" hidden="1"/>
        <xdr:cNvPicPr>
          <a:picLocks noChangeAspect="1"/>
        </xdr:cNvPicPr>
      </xdr:nvPicPr>
      <xdr:blipFill>
        <a:blip r:embed="rId1" cstate="print"/>
        <a:stretch>
          <a:fillRect/>
        </a:stretch>
      </xdr:blipFill>
      <xdr:spPr>
        <a:xfrm>
          <a:off x="5643245" y="97697925"/>
          <a:ext cx="189865" cy="133350"/>
        </a:xfrm>
        <a:prstGeom prst="rect">
          <a:avLst/>
        </a:prstGeom>
        <a:noFill/>
        <a:ln w="9525" cap="flat" cmpd="sng">
          <a:noFill/>
          <a:prstDash val="solid"/>
          <a:round/>
        </a:ln>
      </xdr:spPr>
    </xdr:pic>
    <xdr:clientData/>
  </xdr:twoCellAnchor>
  <xdr:oneCellAnchor>
    <xdr:from>
      <xdr:col>5</xdr:col>
      <xdr:colOff>552450</xdr:colOff>
      <xdr:row>79</xdr:row>
      <xdr:rowOff>0</xdr:rowOff>
    </xdr:from>
    <xdr:ext cx="628650" cy="626745"/>
    <xdr:pic>
      <xdr:nvPicPr>
        <xdr:cNvPr id="296" name="3" descr="3" hidden="1"/>
        <xdr:cNvPicPr/>
      </xdr:nvPicPr>
      <xdr:blipFill>
        <a:blip r:embed="rId2" cstate="print"/>
        <a:srcRect/>
        <a:stretch>
          <a:fillRect/>
        </a:stretch>
      </xdr:blipFill>
      <xdr:spPr>
        <a:xfrm>
          <a:off x="4083050" y="97697925"/>
          <a:ext cx="628650" cy="626745"/>
        </a:xfrm>
        <a:prstGeom prst="rect">
          <a:avLst/>
        </a:prstGeom>
        <a:noFill/>
      </xdr:spPr>
    </xdr:pic>
    <xdr:clientData/>
  </xdr:oneCellAnchor>
  <xdr:oneCellAnchor>
    <xdr:from>
      <xdr:col>5</xdr:col>
      <xdr:colOff>541020</xdr:colOff>
      <xdr:row>79</xdr:row>
      <xdr:rowOff>0</xdr:rowOff>
    </xdr:from>
    <xdr:ext cx="628650" cy="643255"/>
    <xdr:pic>
      <xdr:nvPicPr>
        <xdr:cNvPr id="297" name="3" descr="3" hidden="1"/>
        <xdr:cNvPicPr/>
      </xdr:nvPicPr>
      <xdr:blipFill>
        <a:blip r:embed="rId2" cstate="print"/>
        <a:srcRect/>
        <a:stretch>
          <a:fillRect/>
        </a:stretch>
      </xdr:blipFill>
      <xdr:spPr>
        <a:xfrm>
          <a:off x="4071620" y="97697925"/>
          <a:ext cx="628650" cy="643255"/>
        </a:xfrm>
        <a:prstGeom prst="rect">
          <a:avLst/>
        </a:prstGeom>
        <a:noFill/>
      </xdr:spPr>
    </xdr:pic>
    <xdr:clientData/>
  </xdr:oneCellAnchor>
  <xdr:oneCellAnchor>
    <xdr:from>
      <xdr:col>5</xdr:col>
      <xdr:colOff>552450</xdr:colOff>
      <xdr:row>79</xdr:row>
      <xdr:rowOff>0</xdr:rowOff>
    </xdr:from>
    <xdr:ext cx="628650" cy="607695"/>
    <xdr:pic>
      <xdr:nvPicPr>
        <xdr:cNvPr id="298" name="3" descr="3" hidden="1"/>
        <xdr:cNvPicPr/>
      </xdr:nvPicPr>
      <xdr:blipFill>
        <a:blip r:embed="rId2" cstate="print"/>
        <a:srcRect/>
        <a:stretch>
          <a:fillRect/>
        </a:stretch>
      </xdr:blipFill>
      <xdr:spPr>
        <a:xfrm>
          <a:off x="4083050" y="97697925"/>
          <a:ext cx="628650" cy="607695"/>
        </a:xfrm>
        <a:prstGeom prst="rect">
          <a:avLst/>
        </a:prstGeom>
        <a:noFill/>
      </xdr:spPr>
    </xdr:pic>
    <xdr:clientData/>
  </xdr:oneCellAnchor>
  <xdr:oneCellAnchor>
    <xdr:from>
      <xdr:col>5</xdr:col>
      <xdr:colOff>541020</xdr:colOff>
      <xdr:row>79</xdr:row>
      <xdr:rowOff>0</xdr:rowOff>
    </xdr:from>
    <xdr:ext cx="628650" cy="607695"/>
    <xdr:pic>
      <xdr:nvPicPr>
        <xdr:cNvPr id="299" name="3" descr="3" hidden="1"/>
        <xdr:cNvPicPr/>
      </xdr:nvPicPr>
      <xdr:blipFill>
        <a:blip r:embed="rId2" cstate="print"/>
        <a:srcRect/>
        <a:stretch>
          <a:fillRect/>
        </a:stretch>
      </xdr:blipFill>
      <xdr:spPr>
        <a:xfrm>
          <a:off x="4071620" y="97697925"/>
          <a:ext cx="628650" cy="607695"/>
        </a:xfrm>
        <a:prstGeom prst="rect">
          <a:avLst/>
        </a:prstGeom>
        <a:noFill/>
      </xdr:spPr>
    </xdr:pic>
    <xdr:clientData/>
  </xdr:oneCellAnchor>
  <xdr:oneCellAnchor>
    <xdr:from>
      <xdr:col>5</xdr:col>
      <xdr:colOff>552450</xdr:colOff>
      <xdr:row>79</xdr:row>
      <xdr:rowOff>0</xdr:rowOff>
    </xdr:from>
    <xdr:ext cx="628650" cy="601980"/>
    <xdr:pic>
      <xdr:nvPicPr>
        <xdr:cNvPr id="300" name="3" descr="3" hidden="1"/>
        <xdr:cNvPicPr/>
      </xdr:nvPicPr>
      <xdr:blipFill>
        <a:blip r:embed="rId2" cstate="print"/>
        <a:srcRect/>
        <a:stretch>
          <a:fillRect/>
        </a:stretch>
      </xdr:blipFill>
      <xdr:spPr>
        <a:xfrm>
          <a:off x="4083050" y="97697925"/>
          <a:ext cx="628650" cy="601980"/>
        </a:xfrm>
        <a:prstGeom prst="rect">
          <a:avLst/>
        </a:prstGeom>
        <a:noFill/>
      </xdr:spPr>
    </xdr:pic>
    <xdr:clientData/>
  </xdr:oneCellAnchor>
  <xdr:twoCellAnchor editAs="oneCell">
    <xdr:from>
      <xdr:col>5</xdr:col>
      <xdr:colOff>0</xdr:colOff>
      <xdr:row>79</xdr:row>
      <xdr:rowOff>0</xdr:rowOff>
    </xdr:from>
    <xdr:to>
      <xdr:col>5</xdr:col>
      <xdr:colOff>189865</xdr:colOff>
      <xdr:row>81</xdr:row>
      <xdr:rowOff>171450</xdr:rowOff>
    </xdr:to>
    <xdr:pic>
      <xdr:nvPicPr>
        <xdr:cNvPr id="301" name="Picture 1" descr="5319867561607587558980.png" hidden="1"/>
        <xdr:cNvPicPr>
          <a:picLocks noChangeAspect="1"/>
        </xdr:cNvPicPr>
      </xdr:nvPicPr>
      <xdr:blipFill>
        <a:blip r:embed="rId1"/>
        <a:stretch>
          <a:fillRect/>
        </a:stretch>
      </xdr:blipFill>
      <xdr:spPr>
        <a:xfrm>
          <a:off x="3530600" y="97697925"/>
          <a:ext cx="189865" cy="571500"/>
        </a:xfrm>
        <a:prstGeom prst="rect">
          <a:avLst/>
        </a:prstGeom>
        <a:noFill/>
        <a:ln w="9525">
          <a:noFill/>
        </a:ln>
      </xdr:spPr>
    </xdr:pic>
    <xdr:clientData/>
  </xdr:twoCellAnchor>
  <xdr:twoCellAnchor editAs="oneCell">
    <xdr:from>
      <xdr:col>5</xdr:col>
      <xdr:colOff>0</xdr:colOff>
      <xdr:row>79</xdr:row>
      <xdr:rowOff>0</xdr:rowOff>
    </xdr:from>
    <xdr:to>
      <xdr:col>5</xdr:col>
      <xdr:colOff>189865</xdr:colOff>
      <xdr:row>81</xdr:row>
      <xdr:rowOff>158750</xdr:rowOff>
    </xdr:to>
    <xdr:pic>
      <xdr:nvPicPr>
        <xdr:cNvPr id="302" name="Picture 3" descr="5319867561607587558980.png" hidden="1"/>
        <xdr:cNvPicPr>
          <a:picLocks noChangeAspect="1"/>
        </xdr:cNvPicPr>
      </xdr:nvPicPr>
      <xdr:blipFill>
        <a:blip r:embed="rId1"/>
        <a:stretch>
          <a:fillRect/>
        </a:stretch>
      </xdr:blipFill>
      <xdr:spPr>
        <a:xfrm>
          <a:off x="3530600" y="97697925"/>
          <a:ext cx="189865" cy="558800"/>
        </a:xfrm>
        <a:prstGeom prst="rect">
          <a:avLst/>
        </a:prstGeom>
        <a:noFill/>
        <a:ln w="9525">
          <a:noFill/>
        </a:ln>
      </xdr:spPr>
    </xdr:pic>
    <xdr:clientData/>
  </xdr:twoCellAnchor>
  <xdr:oneCellAnchor>
    <xdr:from>
      <xdr:col>5</xdr:col>
      <xdr:colOff>447675</xdr:colOff>
      <xdr:row>79</xdr:row>
      <xdr:rowOff>0</xdr:rowOff>
    </xdr:from>
    <xdr:ext cx="523875" cy="462915"/>
    <xdr:pic>
      <xdr:nvPicPr>
        <xdr:cNvPr id="303" name="2" descr="2" hidden="1"/>
        <xdr:cNvPicPr/>
      </xdr:nvPicPr>
      <xdr:blipFill>
        <a:blip r:embed="rId3" cstate="print"/>
        <a:srcRect/>
        <a:stretch>
          <a:fillRect/>
        </a:stretch>
      </xdr:blipFill>
      <xdr:spPr>
        <a:xfrm>
          <a:off x="3978275" y="97697925"/>
          <a:ext cx="523875" cy="462915"/>
        </a:xfrm>
        <a:prstGeom prst="rect">
          <a:avLst/>
        </a:prstGeom>
        <a:noFill/>
      </xdr:spPr>
    </xdr:pic>
    <xdr:clientData/>
  </xdr:oneCellAnchor>
  <xdr:oneCellAnchor>
    <xdr:from>
      <xdr:col>5</xdr:col>
      <xdr:colOff>390525</xdr:colOff>
      <xdr:row>79</xdr:row>
      <xdr:rowOff>0</xdr:rowOff>
    </xdr:from>
    <xdr:ext cx="495300" cy="481965"/>
    <xdr:pic>
      <xdr:nvPicPr>
        <xdr:cNvPr id="304" name="4" descr="4" hidden="1"/>
        <xdr:cNvPicPr/>
      </xdr:nvPicPr>
      <xdr:blipFill>
        <a:blip r:embed="rId4" cstate="print"/>
        <a:srcRect/>
        <a:stretch>
          <a:fillRect/>
        </a:stretch>
      </xdr:blipFill>
      <xdr:spPr>
        <a:xfrm>
          <a:off x="3921125" y="97697925"/>
          <a:ext cx="495300" cy="481965"/>
        </a:xfrm>
        <a:prstGeom prst="rect">
          <a:avLst/>
        </a:prstGeom>
        <a:noFill/>
      </xdr:spPr>
    </xdr:pic>
    <xdr:clientData/>
  </xdr:oneCellAnchor>
  <xdr:oneCellAnchor>
    <xdr:from>
      <xdr:col>5</xdr:col>
      <xdr:colOff>552450</xdr:colOff>
      <xdr:row>79</xdr:row>
      <xdr:rowOff>0</xdr:rowOff>
    </xdr:from>
    <xdr:ext cx="628650" cy="659130"/>
    <xdr:pic>
      <xdr:nvPicPr>
        <xdr:cNvPr id="309" name="3" descr="3" hidden="1"/>
        <xdr:cNvPicPr/>
      </xdr:nvPicPr>
      <xdr:blipFill>
        <a:blip r:embed="rId2" cstate="print"/>
        <a:srcRect/>
        <a:stretch>
          <a:fillRect/>
        </a:stretch>
      </xdr:blipFill>
      <xdr:spPr>
        <a:xfrm>
          <a:off x="4083050" y="97697925"/>
          <a:ext cx="628650" cy="659130"/>
        </a:xfrm>
        <a:prstGeom prst="rect">
          <a:avLst/>
        </a:prstGeom>
        <a:noFill/>
      </xdr:spPr>
    </xdr:pic>
    <xdr:clientData/>
  </xdr:oneCellAnchor>
  <xdr:oneCellAnchor>
    <xdr:from>
      <xdr:col>5</xdr:col>
      <xdr:colOff>541020</xdr:colOff>
      <xdr:row>79</xdr:row>
      <xdr:rowOff>0</xdr:rowOff>
    </xdr:from>
    <xdr:ext cx="523875" cy="462915"/>
    <xdr:pic>
      <xdr:nvPicPr>
        <xdr:cNvPr id="310" name="5" descr="5" hidden="1"/>
        <xdr:cNvPicPr/>
      </xdr:nvPicPr>
      <xdr:blipFill>
        <a:blip r:embed="rId3" cstate="print"/>
        <a:srcRect/>
        <a:stretch>
          <a:fillRect/>
        </a:stretch>
      </xdr:blipFill>
      <xdr:spPr>
        <a:xfrm>
          <a:off x="4071620" y="97697925"/>
          <a:ext cx="523875" cy="462915"/>
        </a:xfrm>
        <a:prstGeom prst="rect">
          <a:avLst/>
        </a:prstGeom>
        <a:noFill/>
      </xdr:spPr>
    </xdr:pic>
    <xdr:clientData/>
  </xdr:oneCellAnchor>
  <xdr:twoCellAnchor editAs="oneCell">
    <xdr:from>
      <xdr:col>5</xdr:col>
      <xdr:colOff>0</xdr:colOff>
      <xdr:row>79</xdr:row>
      <xdr:rowOff>0</xdr:rowOff>
    </xdr:from>
    <xdr:to>
      <xdr:col>5</xdr:col>
      <xdr:colOff>189865</xdr:colOff>
      <xdr:row>81</xdr:row>
      <xdr:rowOff>171450</xdr:rowOff>
    </xdr:to>
    <xdr:pic>
      <xdr:nvPicPr>
        <xdr:cNvPr id="326" name="Picture 1" descr="5319867561607587558980.png" hidden="1"/>
        <xdr:cNvPicPr>
          <a:picLocks noChangeAspect="1"/>
        </xdr:cNvPicPr>
      </xdr:nvPicPr>
      <xdr:blipFill>
        <a:blip r:embed="rId1"/>
        <a:stretch>
          <a:fillRect/>
        </a:stretch>
      </xdr:blipFill>
      <xdr:spPr>
        <a:xfrm>
          <a:off x="3530600" y="97697925"/>
          <a:ext cx="189865" cy="571500"/>
        </a:xfrm>
        <a:prstGeom prst="rect">
          <a:avLst/>
        </a:prstGeom>
        <a:noFill/>
        <a:ln w="9525">
          <a:noFill/>
        </a:ln>
      </xdr:spPr>
    </xdr:pic>
    <xdr:clientData/>
  </xdr:twoCellAnchor>
  <xdr:twoCellAnchor editAs="oneCell">
    <xdr:from>
      <xdr:col>5</xdr:col>
      <xdr:colOff>0</xdr:colOff>
      <xdr:row>79</xdr:row>
      <xdr:rowOff>0</xdr:rowOff>
    </xdr:from>
    <xdr:to>
      <xdr:col>5</xdr:col>
      <xdr:colOff>189865</xdr:colOff>
      <xdr:row>81</xdr:row>
      <xdr:rowOff>158750</xdr:rowOff>
    </xdr:to>
    <xdr:pic>
      <xdr:nvPicPr>
        <xdr:cNvPr id="327" name="Picture 3" descr="5319867561607587558980.png" hidden="1"/>
        <xdr:cNvPicPr>
          <a:picLocks noChangeAspect="1"/>
        </xdr:cNvPicPr>
      </xdr:nvPicPr>
      <xdr:blipFill>
        <a:blip r:embed="rId1"/>
        <a:stretch>
          <a:fillRect/>
        </a:stretch>
      </xdr:blipFill>
      <xdr:spPr>
        <a:xfrm>
          <a:off x="3530600" y="97697925"/>
          <a:ext cx="189865" cy="558800"/>
        </a:xfrm>
        <a:prstGeom prst="rect">
          <a:avLst/>
        </a:prstGeom>
        <a:noFill/>
        <a:ln w="9525">
          <a:noFill/>
        </a:ln>
      </xdr:spPr>
    </xdr:pic>
    <xdr:clientData/>
  </xdr:twoCellAnchor>
  <xdr:oneCellAnchor>
    <xdr:from>
      <xdr:col>5</xdr:col>
      <xdr:colOff>447675</xdr:colOff>
      <xdr:row>79</xdr:row>
      <xdr:rowOff>0</xdr:rowOff>
    </xdr:from>
    <xdr:ext cx="523875" cy="462915"/>
    <xdr:pic>
      <xdr:nvPicPr>
        <xdr:cNvPr id="328" name="2" descr="2" hidden="1"/>
        <xdr:cNvPicPr/>
      </xdr:nvPicPr>
      <xdr:blipFill>
        <a:blip r:embed="rId3" cstate="print"/>
        <a:srcRect/>
        <a:stretch>
          <a:fillRect/>
        </a:stretch>
      </xdr:blipFill>
      <xdr:spPr>
        <a:xfrm>
          <a:off x="3978275" y="97697925"/>
          <a:ext cx="523875" cy="462915"/>
        </a:xfrm>
        <a:prstGeom prst="rect">
          <a:avLst/>
        </a:prstGeom>
        <a:noFill/>
      </xdr:spPr>
    </xdr:pic>
    <xdr:clientData/>
  </xdr:oneCellAnchor>
  <xdr:oneCellAnchor>
    <xdr:from>
      <xdr:col>5</xdr:col>
      <xdr:colOff>390525</xdr:colOff>
      <xdr:row>79</xdr:row>
      <xdr:rowOff>0</xdr:rowOff>
    </xdr:from>
    <xdr:ext cx="495300" cy="481965"/>
    <xdr:pic>
      <xdr:nvPicPr>
        <xdr:cNvPr id="329" name="4" descr="4" hidden="1"/>
        <xdr:cNvPicPr/>
      </xdr:nvPicPr>
      <xdr:blipFill>
        <a:blip r:embed="rId4" cstate="print"/>
        <a:srcRect/>
        <a:stretch>
          <a:fillRect/>
        </a:stretch>
      </xdr:blipFill>
      <xdr:spPr>
        <a:xfrm>
          <a:off x="3921125" y="97697925"/>
          <a:ext cx="495300" cy="481965"/>
        </a:xfrm>
        <a:prstGeom prst="rect">
          <a:avLst/>
        </a:prstGeom>
        <a:noFill/>
      </xdr:spPr>
    </xdr:pic>
    <xdr:clientData/>
  </xdr:oneCellAnchor>
  <xdr:oneCellAnchor>
    <xdr:from>
      <xdr:col>5</xdr:col>
      <xdr:colOff>552450</xdr:colOff>
      <xdr:row>79</xdr:row>
      <xdr:rowOff>0</xdr:rowOff>
    </xdr:from>
    <xdr:ext cx="628650" cy="626745"/>
    <xdr:pic>
      <xdr:nvPicPr>
        <xdr:cNvPr id="330" name="3" descr="3" hidden="1"/>
        <xdr:cNvPicPr/>
      </xdr:nvPicPr>
      <xdr:blipFill>
        <a:blip r:embed="rId2" cstate="print"/>
        <a:srcRect/>
        <a:stretch>
          <a:fillRect/>
        </a:stretch>
      </xdr:blipFill>
      <xdr:spPr>
        <a:xfrm>
          <a:off x="4083050" y="97697925"/>
          <a:ext cx="628650" cy="626745"/>
        </a:xfrm>
        <a:prstGeom prst="rect">
          <a:avLst/>
        </a:prstGeom>
        <a:noFill/>
      </xdr:spPr>
    </xdr:pic>
    <xdr:clientData/>
  </xdr:oneCellAnchor>
  <xdr:oneCellAnchor>
    <xdr:from>
      <xdr:col>5</xdr:col>
      <xdr:colOff>541020</xdr:colOff>
      <xdr:row>79</xdr:row>
      <xdr:rowOff>0</xdr:rowOff>
    </xdr:from>
    <xdr:ext cx="628650" cy="643255"/>
    <xdr:pic>
      <xdr:nvPicPr>
        <xdr:cNvPr id="331" name="3" descr="3" hidden="1"/>
        <xdr:cNvPicPr/>
      </xdr:nvPicPr>
      <xdr:blipFill>
        <a:blip r:embed="rId2" cstate="print"/>
        <a:srcRect/>
        <a:stretch>
          <a:fillRect/>
        </a:stretch>
      </xdr:blipFill>
      <xdr:spPr>
        <a:xfrm>
          <a:off x="4071620" y="97697925"/>
          <a:ext cx="628650" cy="643255"/>
        </a:xfrm>
        <a:prstGeom prst="rect">
          <a:avLst/>
        </a:prstGeom>
        <a:noFill/>
      </xdr:spPr>
    </xdr:pic>
    <xdr:clientData/>
  </xdr:oneCellAnchor>
  <xdr:oneCellAnchor>
    <xdr:from>
      <xdr:col>5</xdr:col>
      <xdr:colOff>552450</xdr:colOff>
      <xdr:row>79</xdr:row>
      <xdr:rowOff>0</xdr:rowOff>
    </xdr:from>
    <xdr:ext cx="628650" cy="607695"/>
    <xdr:pic>
      <xdr:nvPicPr>
        <xdr:cNvPr id="332" name="3" descr="3" hidden="1"/>
        <xdr:cNvPicPr/>
      </xdr:nvPicPr>
      <xdr:blipFill>
        <a:blip r:embed="rId2" cstate="print"/>
        <a:srcRect/>
        <a:stretch>
          <a:fillRect/>
        </a:stretch>
      </xdr:blipFill>
      <xdr:spPr>
        <a:xfrm>
          <a:off x="4083050" y="97697925"/>
          <a:ext cx="628650" cy="607695"/>
        </a:xfrm>
        <a:prstGeom prst="rect">
          <a:avLst/>
        </a:prstGeom>
        <a:noFill/>
      </xdr:spPr>
    </xdr:pic>
    <xdr:clientData/>
  </xdr:oneCellAnchor>
  <xdr:oneCellAnchor>
    <xdr:from>
      <xdr:col>5</xdr:col>
      <xdr:colOff>541020</xdr:colOff>
      <xdr:row>79</xdr:row>
      <xdr:rowOff>0</xdr:rowOff>
    </xdr:from>
    <xdr:ext cx="628650" cy="607695"/>
    <xdr:pic>
      <xdr:nvPicPr>
        <xdr:cNvPr id="333" name="3" descr="3" hidden="1"/>
        <xdr:cNvPicPr/>
      </xdr:nvPicPr>
      <xdr:blipFill>
        <a:blip r:embed="rId2" cstate="print"/>
        <a:srcRect/>
        <a:stretch>
          <a:fillRect/>
        </a:stretch>
      </xdr:blipFill>
      <xdr:spPr>
        <a:xfrm>
          <a:off x="4071620" y="97697925"/>
          <a:ext cx="628650" cy="607695"/>
        </a:xfrm>
        <a:prstGeom prst="rect">
          <a:avLst/>
        </a:prstGeom>
        <a:noFill/>
      </xdr:spPr>
    </xdr:pic>
    <xdr:clientData/>
  </xdr:oneCellAnchor>
  <xdr:oneCellAnchor>
    <xdr:from>
      <xdr:col>5</xdr:col>
      <xdr:colOff>552450</xdr:colOff>
      <xdr:row>79</xdr:row>
      <xdr:rowOff>0</xdr:rowOff>
    </xdr:from>
    <xdr:ext cx="628650" cy="659130"/>
    <xdr:pic>
      <xdr:nvPicPr>
        <xdr:cNvPr id="334" name="3" descr="3" hidden="1"/>
        <xdr:cNvPicPr/>
      </xdr:nvPicPr>
      <xdr:blipFill>
        <a:blip r:embed="rId2" cstate="print"/>
        <a:srcRect/>
        <a:stretch>
          <a:fillRect/>
        </a:stretch>
      </xdr:blipFill>
      <xdr:spPr>
        <a:xfrm>
          <a:off x="4083050" y="97697925"/>
          <a:ext cx="628650" cy="659130"/>
        </a:xfrm>
        <a:prstGeom prst="rect">
          <a:avLst/>
        </a:prstGeom>
        <a:noFill/>
      </xdr:spPr>
    </xdr:pic>
    <xdr:clientData/>
  </xdr:oneCellAnchor>
  <xdr:oneCellAnchor>
    <xdr:from>
      <xdr:col>5</xdr:col>
      <xdr:colOff>541020</xdr:colOff>
      <xdr:row>79</xdr:row>
      <xdr:rowOff>0</xdr:rowOff>
    </xdr:from>
    <xdr:ext cx="523875" cy="462915"/>
    <xdr:pic>
      <xdr:nvPicPr>
        <xdr:cNvPr id="335" name="5" descr="5" hidden="1"/>
        <xdr:cNvPicPr/>
      </xdr:nvPicPr>
      <xdr:blipFill>
        <a:blip r:embed="rId3" cstate="print"/>
        <a:srcRect/>
        <a:stretch>
          <a:fillRect/>
        </a:stretch>
      </xdr:blipFill>
      <xdr:spPr>
        <a:xfrm>
          <a:off x="4071620" y="97697925"/>
          <a:ext cx="523875" cy="462915"/>
        </a:xfrm>
        <a:prstGeom prst="rect">
          <a:avLst/>
        </a:prstGeom>
        <a:noFill/>
      </xdr:spPr>
    </xdr:pic>
    <xdr:clientData/>
  </xdr:oneCellAnchor>
  <xdr:oneCellAnchor>
    <xdr:from>
      <xdr:col>5</xdr:col>
      <xdr:colOff>552450</xdr:colOff>
      <xdr:row>79</xdr:row>
      <xdr:rowOff>0</xdr:rowOff>
    </xdr:from>
    <xdr:ext cx="628650" cy="626745"/>
    <xdr:pic>
      <xdr:nvPicPr>
        <xdr:cNvPr id="336" name="3" descr="3" hidden="1"/>
        <xdr:cNvPicPr/>
      </xdr:nvPicPr>
      <xdr:blipFill>
        <a:blip r:embed="rId2" cstate="print"/>
        <a:srcRect/>
        <a:stretch>
          <a:fillRect/>
        </a:stretch>
      </xdr:blipFill>
      <xdr:spPr>
        <a:xfrm>
          <a:off x="4083050" y="97697925"/>
          <a:ext cx="628650" cy="626745"/>
        </a:xfrm>
        <a:prstGeom prst="rect">
          <a:avLst/>
        </a:prstGeom>
        <a:noFill/>
      </xdr:spPr>
    </xdr:pic>
    <xdr:clientData/>
  </xdr:oneCellAnchor>
  <xdr:oneCellAnchor>
    <xdr:from>
      <xdr:col>5</xdr:col>
      <xdr:colOff>541020</xdr:colOff>
      <xdr:row>79</xdr:row>
      <xdr:rowOff>0</xdr:rowOff>
    </xdr:from>
    <xdr:ext cx="628650" cy="643255"/>
    <xdr:pic>
      <xdr:nvPicPr>
        <xdr:cNvPr id="337" name="3" descr="3" hidden="1"/>
        <xdr:cNvPicPr/>
      </xdr:nvPicPr>
      <xdr:blipFill>
        <a:blip r:embed="rId2" cstate="print"/>
        <a:srcRect/>
        <a:stretch>
          <a:fillRect/>
        </a:stretch>
      </xdr:blipFill>
      <xdr:spPr>
        <a:xfrm>
          <a:off x="4071620" y="97697925"/>
          <a:ext cx="628650" cy="643255"/>
        </a:xfrm>
        <a:prstGeom prst="rect">
          <a:avLst/>
        </a:prstGeom>
        <a:noFill/>
      </xdr:spPr>
    </xdr:pic>
    <xdr:clientData/>
  </xdr:oneCellAnchor>
  <xdr:oneCellAnchor>
    <xdr:from>
      <xdr:col>5</xdr:col>
      <xdr:colOff>552450</xdr:colOff>
      <xdr:row>79</xdr:row>
      <xdr:rowOff>0</xdr:rowOff>
    </xdr:from>
    <xdr:ext cx="628650" cy="607695"/>
    <xdr:pic>
      <xdr:nvPicPr>
        <xdr:cNvPr id="338" name="3" descr="3" hidden="1"/>
        <xdr:cNvPicPr/>
      </xdr:nvPicPr>
      <xdr:blipFill>
        <a:blip r:embed="rId2" cstate="print"/>
        <a:srcRect/>
        <a:stretch>
          <a:fillRect/>
        </a:stretch>
      </xdr:blipFill>
      <xdr:spPr>
        <a:xfrm>
          <a:off x="4083050" y="97697925"/>
          <a:ext cx="628650" cy="607695"/>
        </a:xfrm>
        <a:prstGeom prst="rect">
          <a:avLst/>
        </a:prstGeom>
        <a:noFill/>
      </xdr:spPr>
    </xdr:pic>
    <xdr:clientData/>
  </xdr:oneCellAnchor>
  <xdr:oneCellAnchor>
    <xdr:from>
      <xdr:col>5</xdr:col>
      <xdr:colOff>541020</xdr:colOff>
      <xdr:row>79</xdr:row>
      <xdr:rowOff>0</xdr:rowOff>
    </xdr:from>
    <xdr:ext cx="628650" cy="607695"/>
    <xdr:pic>
      <xdr:nvPicPr>
        <xdr:cNvPr id="339" name="3" descr="3" hidden="1"/>
        <xdr:cNvPicPr/>
      </xdr:nvPicPr>
      <xdr:blipFill>
        <a:blip r:embed="rId2" cstate="print"/>
        <a:srcRect/>
        <a:stretch>
          <a:fillRect/>
        </a:stretch>
      </xdr:blipFill>
      <xdr:spPr>
        <a:xfrm>
          <a:off x="4071620" y="97697925"/>
          <a:ext cx="628650" cy="607695"/>
        </a:xfrm>
        <a:prstGeom prst="rect">
          <a:avLst/>
        </a:prstGeom>
        <a:noFill/>
      </xdr:spPr>
    </xdr:pic>
    <xdr:clientData/>
  </xdr:oneCellAnchor>
  <xdr:oneCellAnchor>
    <xdr:from>
      <xdr:col>5</xdr:col>
      <xdr:colOff>552450</xdr:colOff>
      <xdr:row>79</xdr:row>
      <xdr:rowOff>0</xdr:rowOff>
    </xdr:from>
    <xdr:ext cx="628650" cy="601980"/>
    <xdr:pic>
      <xdr:nvPicPr>
        <xdr:cNvPr id="340" name="3" descr="3" hidden="1"/>
        <xdr:cNvPicPr/>
      </xdr:nvPicPr>
      <xdr:blipFill>
        <a:blip r:embed="rId2" cstate="print"/>
        <a:srcRect/>
        <a:stretch>
          <a:fillRect/>
        </a:stretch>
      </xdr:blipFill>
      <xdr:spPr>
        <a:xfrm>
          <a:off x="4083050" y="97697925"/>
          <a:ext cx="628650" cy="601980"/>
        </a:xfrm>
        <a:prstGeom prst="rect">
          <a:avLst/>
        </a:prstGeom>
        <a:noFill/>
      </xdr:spPr>
    </xdr:pic>
    <xdr:clientData/>
  </xdr:oneCellAnchor>
  <xdr:twoCellAnchor editAs="oneCell">
    <xdr:from>
      <xdr:col>5</xdr:col>
      <xdr:colOff>0</xdr:colOff>
      <xdr:row>79</xdr:row>
      <xdr:rowOff>0</xdr:rowOff>
    </xdr:from>
    <xdr:to>
      <xdr:col>5</xdr:col>
      <xdr:colOff>189865</xdr:colOff>
      <xdr:row>81</xdr:row>
      <xdr:rowOff>171450</xdr:rowOff>
    </xdr:to>
    <xdr:pic>
      <xdr:nvPicPr>
        <xdr:cNvPr id="341" name="Picture 1" descr="5319867561607587558980.png" hidden="1"/>
        <xdr:cNvPicPr>
          <a:picLocks noChangeAspect="1"/>
        </xdr:cNvPicPr>
      </xdr:nvPicPr>
      <xdr:blipFill>
        <a:blip r:embed="rId1"/>
        <a:stretch>
          <a:fillRect/>
        </a:stretch>
      </xdr:blipFill>
      <xdr:spPr>
        <a:xfrm>
          <a:off x="3530600" y="97697925"/>
          <a:ext cx="189865" cy="571500"/>
        </a:xfrm>
        <a:prstGeom prst="rect">
          <a:avLst/>
        </a:prstGeom>
        <a:noFill/>
        <a:ln w="9525">
          <a:noFill/>
        </a:ln>
      </xdr:spPr>
    </xdr:pic>
    <xdr:clientData/>
  </xdr:twoCellAnchor>
  <xdr:twoCellAnchor editAs="oneCell">
    <xdr:from>
      <xdr:col>5</xdr:col>
      <xdr:colOff>0</xdr:colOff>
      <xdr:row>79</xdr:row>
      <xdr:rowOff>0</xdr:rowOff>
    </xdr:from>
    <xdr:to>
      <xdr:col>5</xdr:col>
      <xdr:colOff>189865</xdr:colOff>
      <xdr:row>81</xdr:row>
      <xdr:rowOff>158750</xdr:rowOff>
    </xdr:to>
    <xdr:pic>
      <xdr:nvPicPr>
        <xdr:cNvPr id="342" name="Picture 3" descr="5319867561607587558980.png" hidden="1"/>
        <xdr:cNvPicPr>
          <a:picLocks noChangeAspect="1"/>
        </xdr:cNvPicPr>
      </xdr:nvPicPr>
      <xdr:blipFill>
        <a:blip r:embed="rId1"/>
        <a:stretch>
          <a:fillRect/>
        </a:stretch>
      </xdr:blipFill>
      <xdr:spPr>
        <a:xfrm>
          <a:off x="3530600" y="97697925"/>
          <a:ext cx="189865" cy="558800"/>
        </a:xfrm>
        <a:prstGeom prst="rect">
          <a:avLst/>
        </a:prstGeom>
        <a:noFill/>
        <a:ln w="9525">
          <a:noFill/>
        </a:ln>
      </xdr:spPr>
    </xdr:pic>
    <xdr:clientData/>
  </xdr:twoCellAnchor>
  <xdr:oneCellAnchor>
    <xdr:from>
      <xdr:col>5</xdr:col>
      <xdr:colOff>447675</xdr:colOff>
      <xdr:row>79</xdr:row>
      <xdr:rowOff>0</xdr:rowOff>
    </xdr:from>
    <xdr:ext cx="523875" cy="462915"/>
    <xdr:pic>
      <xdr:nvPicPr>
        <xdr:cNvPr id="343" name="2" descr="2" hidden="1"/>
        <xdr:cNvPicPr/>
      </xdr:nvPicPr>
      <xdr:blipFill>
        <a:blip r:embed="rId3" cstate="print"/>
        <a:srcRect/>
        <a:stretch>
          <a:fillRect/>
        </a:stretch>
      </xdr:blipFill>
      <xdr:spPr>
        <a:xfrm>
          <a:off x="3978275" y="97697925"/>
          <a:ext cx="523875" cy="462915"/>
        </a:xfrm>
        <a:prstGeom prst="rect">
          <a:avLst/>
        </a:prstGeom>
        <a:noFill/>
      </xdr:spPr>
    </xdr:pic>
    <xdr:clientData/>
  </xdr:oneCellAnchor>
  <xdr:oneCellAnchor>
    <xdr:from>
      <xdr:col>5</xdr:col>
      <xdr:colOff>390525</xdr:colOff>
      <xdr:row>79</xdr:row>
      <xdr:rowOff>0</xdr:rowOff>
    </xdr:from>
    <xdr:ext cx="495300" cy="481965"/>
    <xdr:pic>
      <xdr:nvPicPr>
        <xdr:cNvPr id="344" name="4" descr="4" hidden="1"/>
        <xdr:cNvPicPr/>
      </xdr:nvPicPr>
      <xdr:blipFill>
        <a:blip r:embed="rId4" cstate="print"/>
        <a:srcRect/>
        <a:stretch>
          <a:fillRect/>
        </a:stretch>
      </xdr:blipFill>
      <xdr:spPr>
        <a:xfrm>
          <a:off x="3921125" y="97697925"/>
          <a:ext cx="495300" cy="481965"/>
        </a:xfrm>
        <a:prstGeom prst="rect">
          <a:avLst/>
        </a:prstGeom>
        <a:noFill/>
      </xdr:spPr>
    </xdr:pic>
    <xdr:clientData/>
  </xdr:oneCellAnchor>
  <xdr:oneCellAnchor>
    <xdr:from>
      <xdr:col>5</xdr:col>
      <xdr:colOff>552450</xdr:colOff>
      <xdr:row>79</xdr:row>
      <xdr:rowOff>0</xdr:rowOff>
    </xdr:from>
    <xdr:ext cx="628650" cy="659130"/>
    <xdr:pic>
      <xdr:nvPicPr>
        <xdr:cNvPr id="349" name="3" descr="3" hidden="1"/>
        <xdr:cNvPicPr/>
      </xdr:nvPicPr>
      <xdr:blipFill>
        <a:blip r:embed="rId2" cstate="print"/>
        <a:srcRect/>
        <a:stretch>
          <a:fillRect/>
        </a:stretch>
      </xdr:blipFill>
      <xdr:spPr>
        <a:xfrm>
          <a:off x="4083050" y="97697925"/>
          <a:ext cx="628650" cy="659130"/>
        </a:xfrm>
        <a:prstGeom prst="rect">
          <a:avLst/>
        </a:prstGeom>
        <a:noFill/>
      </xdr:spPr>
    </xdr:pic>
    <xdr:clientData/>
  </xdr:oneCellAnchor>
  <xdr:oneCellAnchor>
    <xdr:from>
      <xdr:col>5</xdr:col>
      <xdr:colOff>541020</xdr:colOff>
      <xdr:row>79</xdr:row>
      <xdr:rowOff>0</xdr:rowOff>
    </xdr:from>
    <xdr:ext cx="523875" cy="462915"/>
    <xdr:pic>
      <xdr:nvPicPr>
        <xdr:cNvPr id="350" name="5" descr="5" hidden="1"/>
        <xdr:cNvPicPr/>
      </xdr:nvPicPr>
      <xdr:blipFill>
        <a:blip r:embed="rId3" cstate="print"/>
        <a:srcRect/>
        <a:stretch>
          <a:fillRect/>
        </a:stretch>
      </xdr:blipFill>
      <xdr:spPr>
        <a:xfrm>
          <a:off x="4071620" y="97697925"/>
          <a:ext cx="523875" cy="462915"/>
        </a:xfrm>
        <a:prstGeom prst="rect">
          <a:avLst/>
        </a:prstGeom>
        <a:noFill/>
      </xdr:spPr>
    </xdr:pic>
    <xdr:clientData/>
  </xdr:oneCellAnchor>
  <xdr:twoCellAnchor editAs="oneCell">
    <xdr:from>
      <xdr:col>5</xdr:col>
      <xdr:colOff>0</xdr:colOff>
      <xdr:row>67</xdr:row>
      <xdr:rowOff>0</xdr:rowOff>
    </xdr:from>
    <xdr:to>
      <xdr:col>5</xdr:col>
      <xdr:colOff>80645</xdr:colOff>
      <xdr:row>67</xdr:row>
      <xdr:rowOff>739775</xdr:rowOff>
    </xdr:to>
    <xdr:pic>
      <xdr:nvPicPr>
        <xdr:cNvPr id="351" name="Text Box 1025" descr="rId1"/>
        <xdr:cNvPicPr/>
      </xdr:nvPicPr>
      <xdr:blipFill>
        <a:blip r:embed="rId5" cstate="print"/>
        <a:stretch>
          <a:fillRect/>
        </a:stretch>
      </xdr:blipFill>
      <xdr:spPr>
        <a:xfrm>
          <a:off x="3530600" y="87220425"/>
          <a:ext cx="80645" cy="73977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67310</xdr:rowOff>
    </xdr:to>
    <xdr:pic>
      <xdr:nvPicPr>
        <xdr:cNvPr id="352" name="Text Box 1025" descr="rId1"/>
        <xdr:cNvPicPr>
          <a:picLocks noChangeAspect="1"/>
        </xdr:cNvPicPr>
      </xdr:nvPicPr>
      <xdr:blipFill>
        <a:blip r:embed="rId5" cstate="print"/>
        <a:stretch>
          <a:fillRect/>
        </a:stretch>
      </xdr:blipFill>
      <xdr:spPr>
        <a:xfrm>
          <a:off x="3530600" y="87220425"/>
          <a:ext cx="83185" cy="101981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810260</xdr:rowOff>
    </xdr:to>
    <xdr:pic>
      <xdr:nvPicPr>
        <xdr:cNvPr id="353" name="Text Box 1025" descr="rId1"/>
        <xdr:cNvPicPr/>
      </xdr:nvPicPr>
      <xdr:blipFill>
        <a:blip r:embed="rId5" cstate="print"/>
        <a:stretch>
          <a:fillRect/>
        </a:stretch>
      </xdr:blipFill>
      <xdr:spPr>
        <a:xfrm>
          <a:off x="3530600" y="87220425"/>
          <a:ext cx="83185" cy="81026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742315</xdr:rowOff>
    </xdr:to>
    <xdr:pic>
      <xdr:nvPicPr>
        <xdr:cNvPr id="354" name="Text Box 1025" descr="rId1"/>
        <xdr:cNvPicPr/>
      </xdr:nvPicPr>
      <xdr:blipFill>
        <a:blip r:embed="rId5" cstate="print"/>
        <a:stretch>
          <a:fillRect/>
        </a:stretch>
      </xdr:blipFill>
      <xdr:spPr>
        <a:xfrm>
          <a:off x="3530600" y="87220425"/>
          <a:ext cx="80645" cy="74231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63500</xdr:rowOff>
    </xdr:to>
    <xdr:pic>
      <xdr:nvPicPr>
        <xdr:cNvPr id="355" name="Text Box 1025" descr="rId1"/>
        <xdr:cNvPicPr>
          <a:picLocks noChangeAspect="1"/>
        </xdr:cNvPicPr>
      </xdr:nvPicPr>
      <xdr:blipFill>
        <a:blip r:embed="rId5" cstate="print"/>
        <a:stretch>
          <a:fillRect/>
        </a:stretch>
      </xdr:blipFill>
      <xdr:spPr>
        <a:xfrm>
          <a:off x="3530600" y="87220425"/>
          <a:ext cx="83185" cy="101600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807085</xdr:rowOff>
    </xdr:to>
    <xdr:pic>
      <xdr:nvPicPr>
        <xdr:cNvPr id="356" name="Text Box 1025" descr="rId1"/>
        <xdr:cNvPicPr/>
      </xdr:nvPicPr>
      <xdr:blipFill>
        <a:blip r:embed="rId5" cstate="print"/>
        <a:stretch>
          <a:fillRect/>
        </a:stretch>
      </xdr:blipFill>
      <xdr:spPr>
        <a:xfrm>
          <a:off x="3530600" y="87220425"/>
          <a:ext cx="83185" cy="80708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741680</xdr:rowOff>
    </xdr:to>
    <xdr:pic>
      <xdr:nvPicPr>
        <xdr:cNvPr id="357" name="Text Box 1025" descr="rId1"/>
        <xdr:cNvPicPr/>
      </xdr:nvPicPr>
      <xdr:blipFill>
        <a:blip r:embed="rId5" cstate="print"/>
        <a:stretch>
          <a:fillRect/>
        </a:stretch>
      </xdr:blipFill>
      <xdr:spPr>
        <a:xfrm>
          <a:off x="3530600" y="87220425"/>
          <a:ext cx="80645" cy="74168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73660</xdr:rowOff>
    </xdr:to>
    <xdr:pic>
      <xdr:nvPicPr>
        <xdr:cNvPr id="358" name="Text Box 1025" descr="rId1"/>
        <xdr:cNvPicPr>
          <a:picLocks noChangeAspect="1"/>
        </xdr:cNvPicPr>
      </xdr:nvPicPr>
      <xdr:blipFill>
        <a:blip r:embed="rId5" cstate="print"/>
        <a:stretch>
          <a:fillRect/>
        </a:stretch>
      </xdr:blipFill>
      <xdr:spPr>
        <a:xfrm>
          <a:off x="3530600" y="87220425"/>
          <a:ext cx="83185" cy="102616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797560</xdr:rowOff>
    </xdr:to>
    <xdr:pic>
      <xdr:nvPicPr>
        <xdr:cNvPr id="359" name="Text Box 1025" descr="rId1"/>
        <xdr:cNvPicPr/>
      </xdr:nvPicPr>
      <xdr:blipFill>
        <a:blip r:embed="rId5" cstate="print"/>
        <a:stretch>
          <a:fillRect/>
        </a:stretch>
      </xdr:blipFill>
      <xdr:spPr>
        <a:xfrm>
          <a:off x="3530600" y="87220425"/>
          <a:ext cx="83185" cy="79756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72390</xdr:rowOff>
    </xdr:to>
    <xdr:pic>
      <xdr:nvPicPr>
        <xdr:cNvPr id="360" name="Text Box 1025" descr="rId1"/>
        <xdr:cNvPicPr>
          <a:picLocks noChangeAspect="1"/>
        </xdr:cNvPicPr>
      </xdr:nvPicPr>
      <xdr:blipFill>
        <a:blip r:embed="rId5" cstate="print"/>
        <a:stretch>
          <a:fillRect/>
        </a:stretch>
      </xdr:blipFill>
      <xdr:spPr>
        <a:xfrm>
          <a:off x="3530600" y="87220425"/>
          <a:ext cx="83185" cy="102489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799465</xdr:rowOff>
    </xdr:to>
    <xdr:pic>
      <xdr:nvPicPr>
        <xdr:cNvPr id="361" name="Text Box 1025" descr="rId1"/>
        <xdr:cNvPicPr/>
      </xdr:nvPicPr>
      <xdr:blipFill>
        <a:blip r:embed="rId5" cstate="print"/>
        <a:stretch>
          <a:fillRect/>
        </a:stretch>
      </xdr:blipFill>
      <xdr:spPr>
        <a:xfrm>
          <a:off x="3530600" y="87220425"/>
          <a:ext cx="83185" cy="79946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71120</xdr:rowOff>
    </xdr:to>
    <xdr:pic>
      <xdr:nvPicPr>
        <xdr:cNvPr id="362" name="Text Box 1025" descr="rId1"/>
        <xdr:cNvPicPr>
          <a:picLocks noChangeAspect="1"/>
        </xdr:cNvPicPr>
      </xdr:nvPicPr>
      <xdr:blipFill>
        <a:blip r:embed="rId5" cstate="print"/>
        <a:stretch>
          <a:fillRect/>
        </a:stretch>
      </xdr:blipFill>
      <xdr:spPr>
        <a:xfrm>
          <a:off x="3530600" y="87220425"/>
          <a:ext cx="83185" cy="102362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795020</xdr:rowOff>
    </xdr:to>
    <xdr:pic>
      <xdr:nvPicPr>
        <xdr:cNvPr id="363" name="Text Box 1025" descr="rId1"/>
        <xdr:cNvPicPr/>
      </xdr:nvPicPr>
      <xdr:blipFill>
        <a:blip r:embed="rId5" cstate="print"/>
        <a:stretch>
          <a:fillRect/>
        </a:stretch>
      </xdr:blipFill>
      <xdr:spPr>
        <a:xfrm>
          <a:off x="3530600" y="87220425"/>
          <a:ext cx="83185" cy="79502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746125</xdr:rowOff>
    </xdr:to>
    <xdr:pic>
      <xdr:nvPicPr>
        <xdr:cNvPr id="364" name="Text Box 1025" descr="rId1"/>
        <xdr:cNvPicPr/>
      </xdr:nvPicPr>
      <xdr:blipFill>
        <a:blip r:embed="rId5" cstate="print"/>
        <a:stretch>
          <a:fillRect/>
        </a:stretch>
      </xdr:blipFill>
      <xdr:spPr>
        <a:xfrm>
          <a:off x="3530600" y="87220425"/>
          <a:ext cx="80645" cy="74612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84455</xdr:colOff>
      <xdr:row>67</xdr:row>
      <xdr:rowOff>742315</xdr:rowOff>
    </xdr:to>
    <xdr:pic>
      <xdr:nvPicPr>
        <xdr:cNvPr id="365" name="Text Box 1025" descr="rId1"/>
        <xdr:cNvPicPr/>
      </xdr:nvPicPr>
      <xdr:blipFill>
        <a:blip r:embed="rId5" cstate="print"/>
        <a:stretch>
          <a:fillRect/>
        </a:stretch>
      </xdr:blipFill>
      <xdr:spPr>
        <a:xfrm>
          <a:off x="3530600" y="87220425"/>
          <a:ext cx="84455" cy="74231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84455</xdr:colOff>
      <xdr:row>68</xdr:row>
      <xdr:rowOff>60325</xdr:rowOff>
    </xdr:to>
    <xdr:pic>
      <xdr:nvPicPr>
        <xdr:cNvPr id="366" name="Text Box 1025" descr="rId1"/>
        <xdr:cNvPicPr>
          <a:picLocks noChangeAspect="1"/>
        </xdr:cNvPicPr>
      </xdr:nvPicPr>
      <xdr:blipFill>
        <a:blip r:embed="rId5" cstate="print"/>
        <a:stretch>
          <a:fillRect/>
        </a:stretch>
      </xdr:blipFill>
      <xdr:spPr>
        <a:xfrm>
          <a:off x="3530600" y="87220425"/>
          <a:ext cx="84455" cy="101282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84455</xdr:colOff>
      <xdr:row>67</xdr:row>
      <xdr:rowOff>796290</xdr:rowOff>
    </xdr:to>
    <xdr:pic>
      <xdr:nvPicPr>
        <xdr:cNvPr id="367" name="Text Box 1025" descr="rId1"/>
        <xdr:cNvPicPr/>
      </xdr:nvPicPr>
      <xdr:blipFill>
        <a:blip r:embed="rId5" cstate="print"/>
        <a:stretch>
          <a:fillRect/>
        </a:stretch>
      </xdr:blipFill>
      <xdr:spPr>
        <a:xfrm>
          <a:off x="3530600" y="87220425"/>
          <a:ext cx="84455" cy="79629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84455</xdr:colOff>
      <xdr:row>67</xdr:row>
      <xdr:rowOff>741680</xdr:rowOff>
    </xdr:to>
    <xdr:pic>
      <xdr:nvPicPr>
        <xdr:cNvPr id="368" name="Text Box 1025" descr="rId1"/>
        <xdr:cNvPicPr/>
      </xdr:nvPicPr>
      <xdr:blipFill>
        <a:blip r:embed="rId5" cstate="print"/>
        <a:stretch>
          <a:fillRect/>
        </a:stretch>
      </xdr:blipFill>
      <xdr:spPr>
        <a:xfrm>
          <a:off x="3530600" y="87220425"/>
          <a:ext cx="84455" cy="741680"/>
        </a:xfrm>
        <a:prstGeom prst="rect">
          <a:avLst/>
        </a:prstGeom>
        <a:noFill/>
        <a:ln w="9525" cap="flat" cmpd="sng">
          <a:noFill/>
          <a:prstDash val="solid"/>
          <a:round/>
        </a:ln>
      </xdr:spPr>
    </xdr:pic>
    <xdr:clientData/>
  </xdr:twoCellAnchor>
  <xdr:twoCellAnchor editAs="oneCell">
    <xdr:from>
      <xdr:col>8</xdr:col>
      <xdr:colOff>0</xdr:colOff>
      <xdr:row>66</xdr:row>
      <xdr:rowOff>0</xdr:rowOff>
    </xdr:from>
    <xdr:to>
      <xdr:col>8</xdr:col>
      <xdr:colOff>80645</xdr:colOff>
      <xdr:row>67</xdr:row>
      <xdr:rowOff>76835</xdr:rowOff>
    </xdr:to>
    <xdr:pic>
      <xdr:nvPicPr>
        <xdr:cNvPr id="387" name="Text Box 1025" descr="rId1"/>
        <xdr:cNvPicPr/>
      </xdr:nvPicPr>
      <xdr:blipFill>
        <a:blip r:embed="rId5" cstate="print"/>
        <a:stretch>
          <a:fillRect/>
        </a:stretch>
      </xdr:blipFill>
      <xdr:spPr>
        <a:xfrm>
          <a:off x="6972935" y="86506050"/>
          <a:ext cx="80645" cy="791210"/>
        </a:xfrm>
        <a:prstGeom prst="rect">
          <a:avLst/>
        </a:prstGeom>
        <a:noFill/>
        <a:ln w="9525" cap="flat" cmpd="sng">
          <a:noFill/>
          <a:prstDash val="solid"/>
          <a:round/>
        </a:ln>
      </xdr:spPr>
    </xdr:pic>
    <xdr:clientData/>
  </xdr:twoCellAnchor>
  <xdr:twoCellAnchor editAs="oneCell">
    <xdr:from>
      <xdr:col>8</xdr:col>
      <xdr:colOff>0</xdr:colOff>
      <xdr:row>66</xdr:row>
      <xdr:rowOff>0</xdr:rowOff>
    </xdr:from>
    <xdr:to>
      <xdr:col>8</xdr:col>
      <xdr:colOff>83185</xdr:colOff>
      <xdr:row>67</xdr:row>
      <xdr:rowOff>320675</xdr:rowOff>
    </xdr:to>
    <xdr:pic>
      <xdr:nvPicPr>
        <xdr:cNvPr id="388" name="Text Box 1025" descr="rId1"/>
        <xdr:cNvPicPr>
          <a:picLocks noChangeAspect="1"/>
        </xdr:cNvPicPr>
      </xdr:nvPicPr>
      <xdr:blipFill>
        <a:blip r:embed="rId5" cstate="print"/>
        <a:stretch>
          <a:fillRect/>
        </a:stretch>
      </xdr:blipFill>
      <xdr:spPr>
        <a:xfrm>
          <a:off x="6972935" y="86506050"/>
          <a:ext cx="83185" cy="1035050"/>
        </a:xfrm>
        <a:prstGeom prst="rect">
          <a:avLst/>
        </a:prstGeom>
        <a:noFill/>
        <a:ln w="9525" cap="flat" cmpd="sng">
          <a:noFill/>
          <a:prstDash val="solid"/>
          <a:round/>
        </a:ln>
      </xdr:spPr>
    </xdr:pic>
    <xdr:clientData/>
  </xdr:twoCellAnchor>
  <xdr:twoCellAnchor editAs="oneCell">
    <xdr:from>
      <xdr:col>8</xdr:col>
      <xdr:colOff>0</xdr:colOff>
      <xdr:row>66</xdr:row>
      <xdr:rowOff>0</xdr:rowOff>
    </xdr:from>
    <xdr:to>
      <xdr:col>8</xdr:col>
      <xdr:colOff>83185</xdr:colOff>
      <xdr:row>67</xdr:row>
      <xdr:rowOff>130175</xdr:rowOff>
    </xdr:to>
    <xdr:pic>
      <xdr:nvPicPr>
        <xdr:cNvPr id="389" name="Text Box 1025" descr="rId1"/>
        <xdr:cNvPicPr/>
      </xdr:nvPicPr>
      <xdr:blipFill>
        <a:blip r:embed="rId5" cstate="print"/>
        <a:stretch>
          <a:fillRect/>
        </a:stretch>
      </xdr:blipFill>
      <xdr:spPr>
        <a:xfrm>
          <a:off x="6972935" y="86506050"/>
          <a:ext cx="83185" cy="844550"/>
        </a:xfrm>
        <a:prstGeom prst="rect">
          <a:avLst/>
        </a:prstGeom>
        <a:noFill/>
        <a:ln w="9525" cap="flat" cmpd="sng">
          <a:noFill/>
          <a:prstDash val="solid"/>
          <a:round/>
        </a:ln>
      </xdr:spPr>
    </xdr:pic>
    <xdr:clientData/>
  </xdr:twoCellAnchor>
  <xdr:twoCellAnchor editAs="oneCell">
    <xdr:from>
      <xdr:col>8</xdr:col>
      <xdr:colOff>0</xdr:colOff>
      <xdr:row>66</xdr:row>
      <xdr:rowOff>0</xdr:rowOff>
    </xdr:from>
    <xdr:to>
      <xdr:col>8</xdr:col>
      <xdr:colOff>80645</xdr:colOff>
      <xdr:row>67</xdr:row>
      <xdr:rowOff>81280</xdr:rowOff>
    </xdr:to>
    <xdr:pic>
      <xdr:nvPicPr>
        <xdr:cNvPr id="390" name="Text Box 1025" descr="rId1"/>
        <xdr:cNvPicPr/>
      </xdr:nvPicPr>
      <xdr:blipFill>
        <a:blip r:embed="rId5" cstate="print"/>
        <a:stretch>
          <a:fillRect/>
        </a:stretch>
      </xdr:blipFill>
      <xdr:spPr>
        <a:xfrm>
          <a:off x="6972935" y="86506050"/>
          <a:ext cx="80645" cy="795655"/>
        </a:xfrm>
        <a:prstGeom prst="rect">
          <a:avLst/>
        </a:prstGeom>
        <a:noFill/>
        <a:ln w="9525" cap="flat" cmpd="sng">
          <a:noFill/>
          <a:prstDash val="solid"/>
          <a:round/>
        </a:ln>
      </xdr:spPr>
    </xdr:pic>
    <xdr:clientData/>
  </xdr:twoCellAnchor>
  <xdr:twoCellAnchor editAs="oneCell">
    <xdr:from>
      <xdr:col>8</xdr:col>
      <xdr:colOff>0</xdr:colOff>
      <xdr:row>66</xdr:row>
      <xdr:rowOff>0</xdr:rowOff>
    </xdr:from>
    <xdr:to>
      <xdr:col>8</xdr:col>
      <xdr:colOff>85090</xdr:colOff>
      <xdr:row>67</xdr:row>
      <xdr:rowOff>76835</xdr:rowOff>
    </xdr:to>
    <xdr:pic>
      <xdr:nvPicPr>
        <xdr:cNvPr id="391" name="Text Box 1025" descr="rId1"/>
        <xdr:cNvPicPr/>
      </xdr:nvPicPr>
      <xdr:blipFill>
        <a:blip r:embed="rId5" cstate="print"/>
        <a:stretch>
          <a:fillRect/>
        </a:stretch>
      </xdr:blipFill>
      <xdr:spPr>
        <a:xfrm>
          <a:off x="6972935" y="86506050"/>
          <a:ext cx="85090" cy="791210"/>
        </a:xfrm>
        <a:prstGeom prst="rect">
          <a:avLst/>
        </a:prstGeom>
        <a:noFill/>
        <a:ln w="9525" cap="flat" cmpd="sng">
          <a:noFill/>
          <a:prstDash val="solid"/>
          <a:round/>
        </a:ln>
      </xdr:spPr>
    </xdr:pic>
    <xdr:clientData/>
  </xdr:twoCellAnchor>
  <xdr:twoCellAnchor editAs="oneCell">
    <xdr:from>
      <xdr:col>8</xdr:col>
      <xdr:colOff>0</xdr:colOff>
      <xdr:row>66</xdr:row>
      <xdr:rowOff>0</xdr:rowOff>
    </xdr:from>
    <xdr:to>
      <xdr:col>8</xdr:col>
      <xdr:colOff>85090</xdr:colOff>
      <xdr:row>67</xdr:row>
      <xdr:rowOff>309880</xdr:rowOff>
    </xdr:to>
    <xdr:pic>
      <xdr:nvPicPr>
        <xdr:cNvPr id="392" name="Text Box 1025" descr="rId1"/>
        <xdr:cNvPicPr>
          <a:picLocks noChangeAspect="1"/>
        </xdr:cNvPicPr>
      </xdr:nvPicPr>
      <xdr:blipFill>
        <a:blip r:embed="rId5" cstate="print"/>
        <a:stretch>
          <a:fillRect/>
        </a:stretch>
      </xdr:blipFill>
      <xdr:spPr>
        <a:xfrm>
          <a:off x="6972935" y="86506050"/>
          <a:ext cx="85090" cy="1024255"/>
        </a:xfrm>
        <a:prstGeom prst="rect">
          <a:avLst/>
        </a:prstGeom>
        <a:noFill/>
        <a:ln w="9525" cap="flat" cmpd="sng">
          <a:noFill/>
          <a:prstDash val="solid"/>
          <a:round/>
        </a:ln>
      </xdr:spPr>
    </xdr:pic>
    <xdr:clientData/>
  </xdr:twoCellAnchor>
  <xdr:twoCellAnchor editAs="oneCell">
    <xdr:from>
      <xdr:col>8</xdr:col>
      <xdr:colOff>0</xdr:colOff>
      <xdr:row>66</xdr:row>
      <xdr:rowOff>0</xdr:rowOff>
    </xdr:from>
    <xdr:to>
      <xdr:col>8</xdr:col>
      <xdr:colOff>85090</xdr:colOff>
      <xdr:row>67</xdr:row>
      <xdr:rowOff>131445</xdr:rowOff>
    </xdr:to>
    <xdr:pic>
      <xdr:nvPicPr>
        <xdr:cNvPr id="393" name="Text Box 1025" descr="rId1"/>
        <xdr:cNvPicPr/>
      </xdr:nvPicPr>
      <xdr:blipFill>
        <a:blip r:embed="rId5" cstate="print"/>
        <a:stretch>
          <a:fillRect/>
        </a:stretch>
      </xdr:blipFill>
      <xdr:spPr>
        <a:xfrm>
          <a:off x="6972935" y="86506050"/>
          <a:ext cx="85090" cy="845820"/>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80645</xdr:colOff>
      <xdr:row>67</xdr:row>
      <xdr:rowOff>741680</xdr:rowOff>
    </xdr:to>
    <xdr:pic>
      <xdr:nvPicPr>
        <xdr:cNvPr id="394" name="Text Box 1025" descr="rId1"/>
        <xdr:cNvPicPr/>
      </xdr:nvPicPr>
      <xdr:blipFill>
        <a:blip r:embed="rId5" cstate="print"/>
        <a:stretch>
          <a:fillRect/>
        </a:stretch>
      </xdr:blipFill>
      <xdr:spPr>
        <a:xfrm>
          <a:off x="6972935" y="87220425"/>
          <a:ext cx="80645" cy="741680"/>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83185</xdr:colOff>
      <xdr:row>68</xdr:row>
      <xdr:rowOff>71120</xdr:rowOff>
    </xdr:to>
    <xdr:pic>
      <xdr:nvPicPr>
        <xdr:cNvPr id="395" name="Text Box 1025" descr="rId1"/>
        <xdr:cNvPicPr>
          <a:picLocks noChangeAspect="1"/>
        </xdr:cNvPicPr>
      </xdr:nvPicPr>
      <xdr:blipFill>
        <a:blip r:embed="rId5" cstate="print"/>
        <a:stretch>
          <a:fillRect/>
        </a:stretch>
      </xdr:blipFill>
      <xdr:spPr>
        <a:xfrm>
          <a:off x="6972935" y="87220425"/>
          <a:ext cx="83185" cy="1023620"/>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83185</xdr:colOff>
      <xdr:row>67</xdr:row>
      <xdr:rowOff>795020</xdr:rowOff>
    </xdr:to>
    <xdr:pic>
      <xdr:nvPicPr>
        <xdr:cNvPr id="396" name="Text Box 1025" descr="rId1"/>
        <xdr:cNvPicPr/>
      </xdr:nvPicPr>
      <xdr:blipFill>
        <a:blip r:embed="rId5" cstate="print"/>
        <a:stretch>
          <a:fillRect/>
        </a:stretch>
      </xdr:blipFill>
      <xdr:spPr>
        <a:xfrm>
          <a:off x="6972935" y="87220425"/>
          <a:ext cx="83185" cy="795020"/>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80645</xdr:colOff>
      <xdr:row>67</xdr:row>
      <xdr:rowOff>746125</xdr:rowOff>
    </xdr:to>
    <xdr:pic>
      <xdr:nvPicPr>
        <xdr:cNvPr id="397" name="Text Box 1025" descr="rId1"/>
        <xdr:cNvPicPr/>
      </xdr:nvPicPr>
      <xdr:blipFill>
        <a:blip r:embed="rId5" cstate="print"/>
        <a:stretch>
          <a:fillRect/>
        </a:stretch>
      </xdr:blipFill>
      <xdr:spPr>
        <a:xfrm>
          <a:off x="6972935" y="87220425"/>
          <a:ext cx="80645" cy="746125"/>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85090</xdr:colOff>
      <xdr:row>67</xdr:row>
      <xdr:rowOff>741680</xdr:rowOff>
    </xdr:to>
    <xdr:pic>
      <xdr:nvPicPr>
        <xdr:cNvPr id="398" name="Text Box 1025" descr="rId1"/>
        <xdr:cNvPicPr/>
      </xdr:nvPicPr>
      <xdr:blipFill>
        <a:blip r:embed="rId5" cstate="print"/>
        <a:stretch>
          <a:fillRect/>
        </a:stretch>
      </xdr:blipFill>
      <xdr:spPr>
        <a:xfrm>
          <a:off x="6972935" y="87220425"/>
          <a:ext cx="85090" cy="741680"/>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85090</xdr:colOff>
      <xdr:row>68</xdr:row>
      <xdr:rowOff>60325</xdr:rowOff>
    </xdr:to>
    <xdr:pic>
      <xdr:nvPicPr>
        <xdr:cNvPr id="399" name="Text Box 1025" descr="rId1"/>
        <xdr:cNvPicPr>
          <a:picLocks noChangeAspect="1"/>
        </xdr:cNvPicPr>
      </xdr:nvPicPr>
      <xdr:blipFill>
        <a:blip r:embed="rId5" cstate="print"/>
        <a:stretch>
          <a:fillRect/>
        </a:stretch>
      </xdr:blipFill>
      <xdr:spPr>
        <a:xfrm>
          <a:off x="6972935" y="87220425"/>
          <a:ext cx="85090" cy="1012825"/>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85090</xdr:colOff>
      <xdr:row>67</xdr:row>
      <xdr:rowOff>796290</xdr:rowOff>
    </xdr:to>
    <xdr:pic>
      <xdr:nvPicPr>
        <xdr:cNvPr id="400" name="Text Box 1025" descr="rId1"/>
        <xdr:cNvPicPr/>
      </xdr:nvPicPr>
      <xdr:blipFill>
        <a:blip r:embed="rId5" cstate="print"/>
        <a:stretch>
          <a:fillRect/>
        </a:stretch>
      </xdr:blipFill>
      <xdr:spPr>
        <a:xfrm>
          <a:off x="6972935" y="87220425"/>
          <a:ext cx="85090" cy="796290"/>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81280</xdr:colOff>
      <xdr:row>67</xdr:row>
      <xdr:rowOff>739775</xdr:rowOff>
    </xdr:to>
    <xdr:pic>
      <xdr:nvPicPr>
        <xdr:cNvPr id="408" name="Text Box 1025" descr="rId1"/>
        <xdr:cNvPicPr/>
      </xdr:nvPicPr>
      <xdr:blipFill>
        <a:blip r:embed="rId5" cstate="print"/>
        <a:stretch>
          <a:fillRect/>
        </a:stretch>
      </xdr:blipFill>
      <xdr:spPr>
        <a:xfrm>
          <a:off x="1160145" y="87220425"/>
          <a:ext cx="81280" cy="739775"/>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83185</xdr:colOff>
      <xdr:row>68</xdr:row>
      <xdr:rowOff>67310</xdr:rowOff>
    </xdr:to>
    <xdr:pic>
      <xdr:nvPicPr>
        <xdr:cNvPr id="409" name="Text Box 1025" descr="rId1"/>
        <xdr:cNvPicPr>
          <a:picLocks noChangeAspect="1"/>
        </xdr:cNvPicPr>
      </xdr:nvPicPr>
      <xdr:blipFill>
        <a:blip r:embed="rId5" cstate="print"/>
        <a:stretch>
          <a:fillRect/>
        </a:stretch>
      </xdr:blipFill>
      <xdr:spPr>
        <a:xfrm>
          <a:off x="1160145" y="87220425"/>
          <a:ext cx="83185" cy="1019810"/>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83185</xdr:colOff>
      <xdr:row>67</xdr:row>
      <xdr:rowOff>810260</xdr:rowOff>
    </xdr:to>
    <xdr:pic>
      <xdr:nvPicPr>
        <xdr:cNvPr id="410" name="Text Box 1025" descr="rId1"/>
        <xdr:cNvPicPr/>
      </xdr:nvPicPr>
      <xdr:blipFill>
        <a:blip r:embed="rId5" cstate="print"/>
        <a:stretch>
          <a:fillRect/>
        </a:stretch>
      </xdr:blipFill>
      <xdr:spPr>
        <a:xfrm>
          <a:off x="1160145" y="87220425"/>
          <a:ext cx="83185" cy="810260"/>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81280</xdr:colOff>
      <xdr:row>67</xdr:row>
      <xdr:rowOff>742315</xdr:rowOff>
    </xdr:to>
    <xdr:pic>
      <xdr:nvPicPr>
        <xdr:cNvPr id="411" name="Text Box 1025" descr="rId1"/>
        <xdr:cNvPicPr/>
      </xdr:nvPicPr>
      <xdr:blipFill>
        <a:blip r:embed="rId5" cstate="print"/>
        <a:stretch>
          <a:fillRect/>
        </a:stretch>
      </xdr:blipFill>
      <xdr:spPr>
        <a:xfrm>
          <a:off x="1160145" y="87220425"/>
          <a:ext cx="81280" cy="742315"/>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83185</xdr:colOff>
      <xdr:row>68</xdr:row>
      <xdr:rowOff>63500</xdr:rowOff>
    </xdr:to>
    <xdr:pic>
      <xdr:nvPicPr>
        <xdr:cNvPr id="412" name="Text Box 1025" descr="rId1"/>
        <xdr:cNvPicPr>
          <a:picLocks noChangeAspect="1"/>
        </xdr:cNvPicPr>
      </xdr:nvPicPr>
      <xdr:blipFill>
        <a:blip r:embed="rId5" cstate="print"/>
        <a:stretch>
          <a:fillRect/>
        </a:stretch>
      </xdr:blipFill>
      <xdr:spPr>
        <a:xfrm>
          <a:off x="1160145" y="87220425"/>
          <a:ext cx="83185" cy="1016000"/>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83185</xdr:colOff>
      <xdr:row>67</xdr:row>
      <xdr:rowOff>807085</xdr:rowOff>
    </xdr:to>
    <xdr:pic>
      <xdr:nvPicPr>
        <xdr:cNvPr id="413" name="Text Box 1025" descr="rId1"/>
        <xdr:cNvPicPr/>
      </xdr:nvPicPr>
      <xdr:blipFill>
        <a:blip r:embed="rId5" cstate="print"/>
        <a:stretch>
          <a:fillRect/>
        </a:stretch>
      </xdr:blipFill>
      <xdr:spPr>
        <a:xfrm>
          <a:off x="1160145" y="87220425"/>
          <a:ext cx="83185" cy="807085"/>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81280</xdr:colOff>
      <xdr:row>67</xdr:row>
      <xdr:rowOff>741680</xdr:rowOff>
    </xdr:to>
    <xdr:pic>
      <xdr:nvPicPr>
        <xdr:cNvPr id="414" name="Text Box 1025" descr="rId1"/>
        <xdr:cNvPicPr/>
      </xdr:nvPicPr>
      <xdr:blipFill>
        <a:blip r:embed="rId5" cstate="print"/>
        <a:stretch>
          <a:fillRect/>
        </a:stretch>
      </xdr:blipFill>
      <xdr:spPr>
        <a:xfrm>
          <a:off x="1160145" y="87220425"/>
          <a:ext cx="81280" cy="741680"/>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83185</xdr:colOff>
      <xdr:row>68</xdr:row>
      <xdr:rowOff>73660</xdr:rowOff>
    </xdr:to>
    <xdr:pic>
      <xdr:nvPicPr>
        <xdr:cNvPr id="415" name="Text Box 1025" descr="rId1"/>
        <xdr:cNvPicPr>
          <a:picLocks noChangeAspect="1"/>
        </xdr:cNvPicPr>
      </xdr:nvPicPr>
      <xdr:blipFill>
        <a:blip r:embed="rId5" cstate="print"/>
        <a:stretch>
          <a:fillRect/>
        </a:stretch>
      </xdr:blipFill>
      <xdr:spPr>
        <a:xfrm>
          <a:off x="1160145" y="87220425"/>
          <a:ext cx="83185" cy="1026160"/>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83185</xdr:colOff>
      <xdr:row>67</xdr:row>
      <xdr:rowOff>797560</xdr:rowOff>
    </xdr:to>
    <xdr:pic>
      <xdr:nvPicPr>
        <xdr:cNvPr id="416" name="Text Box 1025" descr="rId1"/>
        <xdr:cNvPicPr/>
      </xdr:nvPicPr>
      <xdr:blipFill>
        <a:blip r:embed="rId5" cstate="print"/>
        <a:stretch>
          <a:fillRect/>
        </a:stretch>
      </xdr:blipFill>
      <xdr:spPr>
        <a:xfrm>
          <a:off x="1160145" y="87220425"/>
          <a:ext cx="83185" cy="797560"/>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83185</xdr:colOff>
      <xdr:row>68</xdr:row>
      <xdr:rowOff>72390</xdr:rowOff>
    </xdr:to>
    <xdr:pic>
      <xdr:nvPicPr>
        <xdr:cNvPr id="417" name="Text Box 1025" descr="rId1"/>
        <xdr:cNvPicPr>
          <a:picLocks noChangeAspect="1"/>
        </xdr:cNvPicPr>
      </xdr:nvPicPr>
      <xdr:blipFill>
        <a:blip r:embed="rId5" cstate="print"/>
        <a:stretch>
          <a:fillRect/>
        </a:stretch>
      </xdr:blipFill>
      <xdr:spPr>
        <a:xfrm>
          <a:off x="1160145" y="87220425"/>
          <a:ext cx="83185" cy="1024890"/>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83185</xdr:colOff>
      <xdr:row>67</xdr:row>
      <xdr:rowOff>799465</xdr:rowOff>
    </xdr:to>
    <xdr:pic>
      <xdr:nvPicPr>
        <xdr:cNvPr id="418" name="Text Box 1025" descr="rId1"/>
        <xdr:cNvPicPr/>
      </xdr:nvPicPr>
      <xdr:blipFill>
        <a:blip r:embed="rId5" cstate="print"/>
        <a:stretch>
          <a:fillRect/>
        </a:stretch>
      </xdr:blipFill>
      <xdr:spPr>
        <a:xfrm>
          <a:off x="1160145" y="87220425"/>
          <a:ext cx="83185" cy="799465"/>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83185</xdr:colOff>
      <xdr:row>68</xdr:row>
      <xdr:rowOff>71120</xdr:rowOff>
    </xdr:to>
    <xdr:pic>
      <xdr:nvPicPr>
        <xdr:cNvPr id="419" name="Text Box 1025" descr="rId1"/>
        <xdr:cNvPicPr>
          <a:picLocks noChangeAspect="1"/>
        </xdr:cNvPicPr>
      </xdr:nvPicPr>
      <xdr:blipFill>
        <a:blip r:embed="rId5" cstate="print"/>
        <a:stretch>
          <a:fillRect/>
        </a:stretch>
      </xdr:blipFill>
      <xdr:spPr>
        <a:xfrm>
          <a:off x="1160145" y="87220425"/>
          <a:ext cx="83185" cy="1023620"/>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83185</xdr:colOff>
      <xdr:row>67</xdr:row>
      <xdr:rowOff>795020</xdr:rowOff>
    </xdr:to>
    <xdr:pic>
      <xdr:nvPicPr>
        <xdr:cNvPr id="420" name="Text Box 1025" descr="rId1"/>
        <xdr:cNvPicPr/>
      </xdr:nvPicPr>
      <xdr:blipFill>
        <a:blip r:embed="rId5" cstate="print"/>
        <a:stretch>
          <a:fillRect/>
        </a:stretch>
      </xdr:blipFill>
      <xdr:spPr>
        <a:xfrm>
          <a:off x="1160145" y="87220425"/>
          <a:ext cx="83185" cy="795020"/>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81280</xdr:colOff>
      <xdr:row>67</xdr:row>
      <xdr:rowOff>746125</xdr:rowOff>
    </xdr:to>
    <xdr:pic>
      <xdr:nvPicPr>
        <xdr:cNvPr id="421" name="Text Box 1025" descr="rId1"/>
        <xdr:cNvPicPr/>
      </xdr:nvPicPr>
      <xdr:blipFill>
        <a:blip r:embed="rId5" cstate="print"/>
        <a:stretch>
          <a:fillRect/>
        </a:stretch>
      </xdr:blipFill>
      <xdr:spPr>
        <a:xfrm>
          <a:off x="1160145" y="87220425"/>
          <a:ext cx="81280" cy="746125"/>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85090</xdr:colOff>
      <xdr:row>67</xdr:row>
      <xdr:rowOff>742315</xdr:rowOff>
    </xdr:to>
    <xdr:pic>
      <xdr:nvPicPr>
        <xdr:cNvPr id="422" name="Text Box 1025" descr="rId1"/>
        <xdr:cNvPicPr/>
      </xdr:nvPicPr>
      <xdr:blipFill>
        <a:blip r:embed="rId5" cstate="print"/>
        <a:stretch>
          <a:fillRect/>
        </a:stretch>
      </xdr:blipFill>
      <xdr:spPr>
        <a:xfrm>
          <a:off x="1160145" y="87220425"/>
          <a:ext cx="85090" cy="742315"/>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85090</xdr:colOff>
      <xdr:row>68</xdr:row>
      <xdr:rowOff>60325</xdr:rowOff>
    </xdr:to>
    <xdr:pic>
      <xdr:nvPicPr>
        <xdr:cNvPr id="423" name="Text Box 1025" descr="rId1"/>
        <xdr:cNvPicPr>
          <a:picLocks noChangeAspect="1"/>
        </xdr:cNvPicPr>
      </xdr:nvPicPr>
      <xdr:blipFill>
        <a:blip r:embed="rId5" cstate="print"/>
        <a:stretch>
          <a:fillRect/>
        </a:stretch>
      </xdr:blipFill>
      <xdr:spPr>
        <a:xfrm>
          <a:off x="1160145" y="87220425"/>
          <a:ext cx="85090" cy="1012825"/>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85090</xdr:colOff>
      <xdr:row>67</xdr:row>
      <xdr:rowOff>796290</xdr:rowOff>
    </xdr:to>
    <xdr:pic>
      <xdr:nvPicPr>
        <xdr:cNvPr id="424" name="Text Box 1025" descr="rId1"/>
        <xdr:cNvPicPr/>
      </xdr:nvPicPr>
      <xdr:blipFill>
        <a:blip r:embed="rId5" cstate="print"/>
        <a:stretch>
          <a:fillRect/>
        </a:stretch>
      </xdr:blipFill>
      <xdr:spPr>
        <a:xfrm>
          <a:off x="1160145" y="87220425"/>
          <a:ext cx="85090" cy="796290"/>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85090</xdr:colOff>
      <xdr:row>67</xdr:row>
      <xdr:rowOff>741680</xdr:rowOff>
    </xdr:to>
    <xdr:pic>
      <xdr:nvPicPr>
        <xdr:cNvPr id="425" name="Text Box 1025" descr="rId1"/>
        <xdr:cNvPicPr/>
      </xdr:nvPicPr>
      <xdr:blipFill>
        <a:blip r:embed="rId5" cstate="print"/>
        <a:stretch>
          <a:fillRect/>
        </a:stretch>
      </xdr:blipFill>
      <xdr:spPr>
        <a:xfrm>
          <a:off x="1160145" y="87220425"/>
          <a:ext cx="85090" cy="741680"/>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83185</xdr:colOff>
      <xdr:row>68</xdr:row>
      <xdr:rowOff>70485</xdr:rowOff>
    </xdr:to>
    <xdr:pic>
      <xdr:nvPicPr>
        <xdr:cNvPr id="427" name="Text Box 1025" descr="rId1"/>
        <xdr:cNvPicPr>
          <a:picLocks noChangeAspect="1"/>
        </xdr:cNvPicPr>
      </xdr:nvPicPr>
      <xdr:blipFill>
        <a:blip r:embed="rId5" cstate="print"/>
        <a:stretch>
          <a:fillRect/>
        </a:stretch>
      </xdr:blipFill>
      <xdr:spPr>
        <a:xfrm>
          <a:off x="6972935" y="87220425"/>
          <a:ext cx="83185" cy="102298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83185</xdr:rowOff>
    </xdr:to>
    <xdr:pic>
      <xdr:nvPicPr>
        <xdr:cNvPr id="433" name="Text Box 1025" descr="rId1"/>
        <xdr:cNvPicPr>
          <a:picLocks noChangeAspect="1"/>
        </xdr:cNvPicPr>
      </xdr:nvPicPr>
      <xdr:blipFill>
        <a:blip r:embed="rId5" cstate="print"/>
        <a:stretch>
          <a:fillRect/>
        </a:stretch>
      </xdr:blipFill>
      <xdr:spPr>
        <a:xfrm>
          <a:off x="3530600" y="87220425"/>
          <a:ext cx="83185" cy="103568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78740</xdr:rowOff>
    </xdr:to>
    <xdr:pic>
      <xdr:nvPicPr>
        <xdr:cNvPr id="434" name="Text Box 1025" descr="rId1"/>
        <xdr:cNvPicPr>
          <a:picLocks noChangeAspect="1"/>
        </xdr:cNvPicPr>
      </xdr:nvPicPr>
      <xdr:blipFill>
        <a:blip r:embed="rId5" cstate="print"/>
        <a:stretch>
          <a:fillRect/>
        </a:stretch>
      </xdr:blipFill>
      <xdr:spPr>
        <a:xfrm>
          <a:off x="3530600" y="87220425"/>
          <a:ext cx="83185" cy="103124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88900</xdr:rowOff>
    </xdr:to>
    <xdr:pic>
      <xdr:nvPicPr>
        <xdr:cNvPr id="435" name="Text Box 1025" descr="rId1"/>
        <xdr:cNvPicPr>
          <a:picLocks noChangeAspect="1"/>
        </xdr:cNvPicPr>
      </xdr:nvPicPr>
      <xdr:blipFill>
        <a:blip r:embed="rId5" cstate="print"/>
        <a:stretch>
          <a:fillRect/>
        </a:stretch>
      </xdr:blipFill>
      <xdr:spPr>
        <a:xfrm>
          <a:off x="3530600" y="87220425"/>
          <a:ext cx="83185" cy="104140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87630</xdr:rowOff>
    </xdr:to>
    <xdr:pic>
      <xdr:nvPicPr>
        <xdr:cNvPr id="436" name="Text Box 1025" descr="rId1"/>
        <xdr:cNvPicPr>
          <a:picLocks noChangeAspect="1"/>
        </xdr:cNvPicPr>
      </xdr:nvPicPr>
      <xdr:blipFill>
        <a:blip r:embed="rId5" cstate="print"/>
        <a:stretch>
          <a:fillRect/>
        </a:stretch>
      </xdr:blipFill>
      <xdr:spPr>
        <a:xfrm>
          <a:off x="3530600" y="87220425"/>
          <a:ext cx="83185" cy="104013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86360</xdr:rowOff>
    </xdr:to>
    <xdr:pic>
      <xdr:nvPicPr>
        <xdr:cNvPr id="437" name="Text Box 1025" descr="rId1"/>
        <xdr:cNvPicPr>
          <a:picLocks noChangeAspect="1"/>
        </xdr:cNvPicPr>
      </xdr:nvPicPr>
      <xdr:blipFill>
        <a:blip r:embed="rId5" cstate="print"/>
        <a:stretch>
          <a:fillRect/>
        </a:stretch>
      </xdr:blipFill>
      <xdr:spPr>
        <a:xfrm>
          <a:off x="3530600" y="87220425"/>
          <a:ext cx="83185" cy="103886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68</xdr:row>
      <xdr:rowOff>76200</xdr:rowOff>
    </xdr:to>
    <xdr:pic>
      <xdr:nvPicPr>
        <xdr:cNvPr id="438" name="Text Box 1025" descr="rId1"/>
        <xdr:cNvPicPr>
          <a:picLocks noChangeAspect="1"/>
        </xdr:cNvPicPr>
      </xdr:nvPicPr>
      <xdr:blipFill>
        <a:blip r:embed="rId5" cstate="print"/>
        <a:stretch>
          <a:fillRect/>
        </a:stretch>
      </xdr:blipFill>
      <xdr:spPr>
        <a:xfrm>
          <a:off x="3530600" y="87220425"/>
          <a:ext cx="85090" cy="102870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79375</xdr:rowOff>
    </xdr:to>
    <xdr:pic>
      <xdr:nvPicPr>
        <xdr:cNvPr id="440" name="Text Box 1025" descr="rId1"/>
        <xdr:cNvPicPr>
          <a:picLocks noChangeAspect="1"/>
        </xdr:cNvPicPr>
      </xdr:nvPicPr>
      <xdr:blipFill>
        <a:blip r:embed="rId5" cstate="print"/>
        <a:stretch>
          <a:fillRect/>
        </a:stretch>
      </xdr:blipFill>
      <xdr:spPr>
        <a:xfrm>
          <a:off x="3530600" y="87220425"/>
          <a:ext cx="83185" cy="103187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90170</xdr:rowOff>
    </xdr:to>
    <xdr:pic>
      <xdr:nvPicPr>
        <xdr:cNvPr id="441" name="Text Box 1025" descr="rId1"/>
        <xdr:cNvPicPr>
          <a:picLocks noChangeAspect="1"/>
        </xdr:cNvPicPr>
      </xdr:nvPicPr>
      <xdr:blipFill>
        <a:blip r:embed="rId5" cstate="print"/>
        <a:stretch>
          <a:fillRect/>
        </a:stretch>
      </xdr:blipFill>
      <xdr:spPr>
        <a:xfrm>
          <a:off x="3530600" y="87220425"/>
          <a:ext cx="83185" cy="104267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88265</xdr:rowOff>
    </xdr:to>
    <xdr:pic>
      <xdr:nvPicPr>
        <xdr:cNvPr id="442" name="Text Box 1025" descr="rId1"/>
        <xdr:cNvPicPr>
          <a:picLocks noChangeAspect="1"/>
        </xdr:cNvPicPr>
      </xdr:nvPicPr>
      <xdr:blipFill>
        <a:blip r:embed="rId5" cstate="print"/>
        <a:stretch>
          <a:fillRect/>
        </a:stretch>
      </xdr:blipFill>
      <xdr:spPr>
        <a:xfrm>
          <a:off x="3530600" y="87220425"/>
          <a:ext cx="83185" cy="104076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86995</xdr:rowOff>
    </xdr:to>
    <xdr:pic>
      <xdr:nvPicPr>
        <xdr:cNvPr id="443" name="Text Box 1025" descr="rId1"/>
        <xdr:cNvPicPr>
          <a:picLocks noChangeAspect="1"/>
        </xdr:cNvPicPr>
      </xdr:nvPicPr>
      <xdr:blipFill>
        <a:blip r:embed="rId5" cstate="print"/>
        <a:stretch>
          <a:fillRect/>
        </a:stretch>
      </xdr:blipFill>
      <xdr:spPr>
        <a:xfrm>
          <a:off x="3530600" y="87220425"/>
          <a:ext cx="83185" cy="1039495"/>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82550</xdr:colOff>
      <xdr:row>68</xdr:row>
      <xdr:rowOff>86360</xdr:rowOff>
    </xdr:to>
    <xdr:pic>
      <xdr:nvPicPr>
        <xdr:cNvPr id="445" name="Text Box 1025" descr="rId1"/>
        <xdr:cNvPicPr>
          <a:picLocks noChangeAspect="1"/>
        </xdr:cNvPicPr>
      </xdr:nvPicPr>
      <xdr:blipFill>
        <a:blip r:embed="rId5" cstate="print"/>
        <a:stretch>
          <a:fillRect/>
        </a:stretch>
      </xdr:blipFill>
      <xdr:spPr>
        <a:xfrm>
          <a:off x="6972935" y="87220425"/>
          <a:ext cx="82550" cy="1038860"/>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85090</xdr:colOff>
      <xdr:row>68</xdr:row>
      <xdr:rowOff>76200</xdr:rowOff>
    </xdr:to>
    <xdr:pic>
      <xdr:nvPicPr>
        <xdr:cNvPr id="446" name="Text Box 1025" descr="rId1"/>
        <xdr:cNvPicPr>
          <a:picLocks noChangeAspect="1"/>
        </xdr:cNvPicPr>
      </xdr:nvPicPr>
      <xdr:blipFill>
        <a:blip r:embed="rId5" cstate="print"/>
        <a:stretch>
          <a:fillRect/>
        </a:stretch>
      </xdr:blipFill>
      <xdr:spPr>
        <a:xfrm>
          <a:off x="6972935" y="87220425"/>
          <a:ext cx="85090" cy="1028700"/>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82550</xdr:colOff>
      <xdr:row>68</xdr:row>
      <xdr:rowOff>86995</xdr:rowOff>
    </xdr:to>
    <xdr:pic>
      <xdr:nvPicPr>
        <xdr:cNvPr id="447" name="Text Box 1025" descr="rId1"/>
        <xdr:cNvPicPr>
          <a:picLocks noChangeAspect="1"/>
        </xdr:cNvPicPr>
      </xdr:nvPicPr>
      <xdr:blipFill>
        <a:blip r:embed="rId5" cstate="print"/>
        <a:stretch>
          <a:fillRect/>
        </a:stretch>
      </xdr:blipFill>
      <xdr:spPr>
        <a:xfrm>
          <a:off x="6972935" y="87220425"/>
          <a:ext cx="82550" cy="1039495"/>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85090</xdr:colOff>
      <xdr:row>67</xdr:row>
      <xdr:rowOff>835025</xdr:rowOff>
    </xdr:to>
    <xdr:pic>
      <xdr:nvPicPr>
        <xdr:cNvPr id="449" name="Text Box 1025" descr="rId1"/>
        <xdr:cNvPicPr/>
      </xdr:nvPicPr>
      <xdr:blipFill>
        <a:blip r:embed="rId5" cstate="print"/>
        <a:stretch>
          <a:fillRect/>
        </a:stretch>
      </xdr:blipFill>
      <xdr:spPr>
        <a:xfrm>
          <a:off x="6972935" y="87220425"/>
          <a:ext cx="85090" cy="83502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771525</xdr:rowOff>
    </xdr:to>
    <xdr:pic>
      <xdr:nvPicPr>
        <xdr:cNvPr id="450" name="Text Box 1025" descr="rId1"/>
        <xdr:cNvPicPr/>
      </xdr:nvPicPr>
      <xdr:blipFill>
        <a:blip r:embed="rId5" cstate="print"/>
        <a:stretch>
          <a:fillRect/>
        </a:stretch>
      </xdr:blipFill>
      <xdr:spPr>
        <a:xfrm>
          <a:off x="3530600" y="87220425"/>
          <a:ext cx="80645" cy="77152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111125</xdr:rowOff>
    </xdr:to>
    <xdr:pic>
      <xdr:nvPicPr>
        <xdr:cNvPr id="451" name="Text Box 1025" descr="rId1"/>
        <xdr:cNvPicPr>
          <a:picLocks noChangeAspect="1"/>
        </xdr:cNvPicPr>
      </xdr:nvPicPr>
      <xdr:blipFill>
        <a:blip r:embed="rId5" cstate="print"/>
        <a:stretch>
          <a:fillRect/>
        </a:stretch>
      </xdr:blipFill>
      <xdr:spPr>
        <a:xfrm>
          <a:off x="3530600" y="87220425"/>
          <a:ext cx="83185" cy="106362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854710</xdr:rowOff>
    </xdr:to>
    <xdr:pic>
      <xdr:nvPicPr>
        <xdr:cNvPr id="452" name="Text Box 1025" descr="rId1"/>
        <xdr:cNvPicPr/>
      </xdr:nvPicPr>
      <xdr:blipFill>
        <a:blip r:embed="rId5" cstate="print"/>
        <a:stretch>
          <a:fillRect/>
        </a:stretch>
      </xdr:blipFill>
      <xdr:spPr>
        <a:xfrm>
          <a:off x="3530600" y="87220425"/>
          <a:ext cx="83185" cy="85471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774065</xdr:rowOff>
    </xdr:to>
    <xdr:pic>
      <xdr:nvPicPr>
        <xdr:cNvPr id="453" name="Text Box 1025" descr="rId1"/>
        <xdr:cNvPicPr/>
      </xdr:nvPicPr>
      <xdr:blipFill>
        <a:blip r:embed="rId5" cstate="print"/>
        <a:stretch>
          <a:fillRect/>
        </a:stretch>
      </xdr:blipFill>
      <xdr:spPr>
        <a:xfrm>
          <a:off x="3530600" y="87220425"/>
          <a:ext cx="80645" cy="77406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106680</xdr:rowOff>
    </xdr:to>
    <xdr:pic>
      <xdr:nvPicPr>
        <xdr:cNvPr id="454" name="Text Box 1025" descr="rId1"/>
        <xdr:cNvPicPr>
          <a:picLocks noChangeAspect="1"/>
        </xdr:cNvPicPr>
      </xdr:nvPicPr>
      <xdr:blipFill>
        <a:blip r:embed="rId5" cstate="print"/>
        <a:stretch>
          <a:fillRect/>
        </a:stretch>
      </xdr:blipFill>
      <xdr:spPr>
        <a:xfrm>
          <a:off x="3530600" y="87220425"/>
          <a:ext cx="83185" cy="105918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850900</xdr:rowOff>
    </xdr:to>
    <xdr:pic>
      <xdr:nvPicPr>
        <xdr:cNvPr id="455" name="Text Box 1025" descr="rId1"/>
        <xdr:cNvPicPr/>
      </xdr:nvPicPr>
      <xdr:blipFill>
        <a:blip r:embed="rId5" cstate="print"/>
        <a:stretch>
          <a:fillRect/>
        </a:stretch>
      </xdr:blipFill>
      <xdr:spPr>
        <a:xfrm>
          <a:off x="3530600" y="87220425"/>
          <a:ext cx="83185" cy="85090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773430</xdr:rowOff>
    </xdr:to>
    <xdr:pic>
      <xdr:nvPicPr>
        <xdr:cNvPr id="456" name="Text Box 1025" descr="rId1"/>
        <xdr:cNvPicPr/>
      </xdr:nvPicPr>
      <xdr:blipFill>
        <a:blip r:embed="rId5" cstate="print"/>
        <a:stretch>
          <a:fillRect/>
        </a:stretch>
      </xdr:blipFill>
      <xdr:spPr>
        <a:xfrm>
          <a:off x="3530600" y="87220425"/>
          <a:ext cx="80645" cy="77343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116840</xdr:rowOff>
    </xdr:to>
    <xdr:pic>
      <xdr:nvPicPr>
        <xdr:cNvPr id="457" name="Text Box 1025" descr="rId1"/>
        <xdr:cNvPicPr>
          <a:picLocks noChangeAspect="1"/>
        </xdr:cNvPicPr>
      </xdr:nvPicPr>
      <xdr:blipFill>
        <a:blip r:embed="rId5" cstate="print"/>
        <a:stretch>
          <a:fillRect/>
        </a:stretch>
      </xdr:blipFill>
      <xdr:spPr>
        <a:xfrm>
          <a:off x="3530600" y="87220425"/>
          <a:ext cx="83185" cy="106934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840740</xdr:rowOff>
    </xdr:to>
    <xdr:pic>
      <xdr:nvPicPr>
        <xdr:cNvPr id="458" name="Text Box 1025" descr="rId1"/>
        <xdr:cNvPicPr/>
      </xdr:nvPicPr>
      <xdr:blipFill>
        <a:blip r:embed="rId5" cstate="print"/>
        <a:stretch>
          <a:fillRect/>
        </a:stretch>
      </xdr:blipFill>
      <xdr:spPr>
        <a:xfrm>
          <a:off x="3530600" y="87220425"/>
          <a:ext cx="83185" cy="84074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115570</xdr:rowOff>
    </xdr:to>
    <xdr:pic>
      <xdr:nvPicPr>
        <xdr:cNvPr id="459" name="Text Box 1025" descr="rId1"/>
        <xdr:cNvPicPr>
          <a:picLocks noChangeAspect="1"/>
        </xdr:cNvPicPr>
      </xdr:nvPicPr>
      <xdr:blipFill>
        <a:blip r:embed="rId5" cstate="print"/>
        <a:stretch>
          <a:fillRect/>
        </a:stretch>
      </xdr:blipFill>
      <xdr:spPr>
        <a:xfrm>
          <a:off x="3530600" y="87220425"/>
          <a:ext cx="83185" cy="106807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842645</xdr:rowOff>
    </xdr:to>
    <xdr:pic>
      <xdr:nvPicPr>
        <xdr:cNvPr id="460" name="Text Box 1025" descr="rId1"/>
        <xdr:cNvPicPr/>
      </xdr:nvPicPr>
      <xdr:blipFill>
        <a:blip r:embed="rId5" cstate="print"/>
        <a:stretch>
          <a:fillRect/>
        </a:stretch>
      </xdr:blipFill>
      <xdr:spPr>
        <a:xfrm>
          <a:off x="3530600" y="87220425"/>
          <a:ext cx="83185" cy="84264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114300</xdr:rowOff>
    </xdr:to>
    <xdr:pic>
      <xdr:nvPicPr>
        <xdr:cNvPr id="461" name="Text Box 1025" descr="rId1"/>
        <xdr:cNvPicPr>
          <a:picLocks noChangeAspect="1"/>
        </xdr:cNvPicPr>
      </xdr:nvPicPr>
      <xdr:blipFill>
        <a:blip r:embed="rId5" cstate="print"/>
        <a:stretch>
          <a:fillRect/>
        </a:stretch>
      </xdr:blipFill>
      <xdr:spPr>
        <a:xfrm>
          <a:off x="3530600" y="87220425"/>
          <a:ext cx="83185" cy="106680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838835</xdr:rowOff>
    </xdr:to>
    <xdr:pic>
      <xdr:nvPicPr>
        <xdr:cNvPr id="462" name="Text Box 1025" descr="rId1"/>
        <xdr:cNvPicPr/>
      </xdr:nvPicPr>
      <xdr:blipFill>
        <a:blip r:embed="rId5" cstate="print"/>
        <a:stretch>
          <a:fillRect/>
        </a:stretch>
      </xdr:blipFill>
      <xdr:spPr>
        <a:xfrm>
          <a:off x="3530600" y="87220425"/>
          <a:ext cx="83185" cy="83883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778510</xdr:rowOff>
    </xdr:to>
    <xdr:pic>
      <xdr:nvPicPr>
        <xdr:cNvPr id="463" name="Text Box 1025" descr="rId1"/>
        <xdr:cNvPicPr/>
      </xdr:nvPicPr>
      <xdr:blipFill>
        <a:blip r:embed="rId5" cstate="print"/>
        <a:stretch>
          <a:fillRect/>
        </a:stretch>
      </xdr:blipFill>
      <xdr:spPr>
        <a:xfrm>
          <a:off x="3530600" y="87220425"/>
          <a:ext cx="80645" cy="77851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67</xdr:row>
      <xdr:rowOff>774065</xdr:rowOff>
    </xdr:to>
    <xdr:pic>
      <xdr:nvPicPr>
        <xdr:cNvPr id="464" name="Text Box 1025" descr="rId1"/>
        <xdr:cNvPicPr/>
      </xdr:nvPicPr>
      <xdr:blipFill>
        <a:blip r:embed="rId5" cstate="print"/>
        <a:stretch>
          <a:fillRect/>
        </a:stretch>
      </xdr:blipFill>
      <xdr:spPr>
        <a:xfrm>
          <a:off x="3530600" y="87220425"/>
          <a:ext cx="85090" cy="77406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68</xdr:row>
      <xdr:rowOff>104140</xdr:rowOff>
    </xdr:to>
    <xdr:pic>
      <xdr:nvPicPr>
        <xdr:cNvPr id="465" name="Text Box 1025" descr="rId1"/>
        <xdr:cNvPicPr>
          <a:picLocks noChangeAspect="1"/>
        </xdr:cNvPicPr>
      </xdr:nvPicPr>
      <xdr:blipFill>
        <a:blip r:embed="rId5" cstate="print"/>
        <a:stretch>
          <a:fillRect/>
        </a:stretch>
      </xdr:blipFill>
      <xdr:spPr>
        <a:xfrm>
          <a:off x="3530600" y="87220425"/>
          <a:ext cx="85090" cy="105664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67</xdr:row>
      <xdr:rowOff>839470</xdr:rowOff>
    </xdr:to>
    <xdr:pic>
      <xdr:nvPicPr>
        <xdr:cNvPr id="466" name="Text Box 1025" descr="rId1"/>
        <xdr:cNvPicPr/>
      </xdr:nvPicPr>
      <xdr:blipFill>
        <a:blip r:embed="rId5" cstate="print"/>
        <a:stretch>
          <a:fillRect/>
        </a:stretch>
      </xdr:blipFill>
      <xdr:spPr>
        <a:xfrm>
          <a:off x="3530600" y="87220425"/>
          <a:ext cx="85090" cy="83947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67</xdr:row>
      <xdr:rowOff>773430</xdr:rowOff>
    </xdr:to>
    <xdr:pic>
      <xdr:nvPicPr>
        <xdr:cNvPr id="467" name="Text Box 1025" descr="rId1"/>
        <xdr:cNvPicPr/>
      </xdr:nvPicPr>
      <xdr:blipFill>
        <a:blip r:embed="rId5" cstate="print"/>
        <a:stretch>
          <a:fillRect/>
        </a:stretch>
      </xdr:blipFill>
      <xdr:spPr>
        <a:xfrm>
          <a:off x="3530600" y="87220425"/>
          <a:ext cx="85090" cy="77343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170815</xdr:colOff>
      <xdr:row>67</xdr:row>
      <xdr:rowOff>619125</xdr:rowOff>
    </xdr:to>
    <xdr:pic>
      <xdr:nvPicPr>
        <xdr:cNvPr id="468" name="Picture 1" descr="5319867561607587558980.png" hidden="1"/>
        <xdr:cNvPicPr>
          <a:picLocks noChangeAspect="1"/>
        </xdr:cNvPicPr>
      </xdr:nvPicPr>
      <xdr:blipFill>
        <a:blip r:embed="rId1" cstate="print"/>
        <a:stretch>
          <a:fillRect/>
        </a:stretch>
      </xdr:blipFill>
      <xdr:spPr>
        <a:xfrm>
          <a:off x="3530600" y="87220425"/>
          <a:ext cx="170815" cy="619125"/>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80645</xdr:colOff>
      <xdr:row>67</xdr:row>
      <xdr:rowOff>773430</xdr:rowOff>
    </xdr:to>
    <xdr:pic>
      <xdr:nvPicPr>
        <xdr:cNvPr id="469" name="Text Box 1025" descr="rId1"/>
        <xdr:cNvPicPr/>
      </xdr:nvPicPr>
      <xdr:blipFill>
        <a:blip r:embed="rId5" cstate="print"/>
        <a:stretch>
          <a:fillRect/>
        </a:stretch>
      </xdr:blipFill>
      <xdr:spPr>
        <a:xfrm>
          <a:off x="5643245" y="87220425"/>
          <a:ext cx="80645" cy="773430"/>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83185</xdr:colOff>
      <xdr:row>68</xdr:row>
      <xdr:rowOff>114300</xdr:rowOff>
    </xdr:to>
    <xdr:pic>
      <xdr:nvPicPr>
        <xdr:cNvPr id="470" name="Text Box 1025" descr="rId1"/>
        <xdr:cNvPicPr>
          <a:picLocks noChangeAspect="1"/>
        </xdr:cNvPicPr>
      </xdr:nvPicPr>
      <xdr:blipFill>
        <a:blip r:embed="rId5" cstate="print"/>
        <a:stretch>
          <a:fillRect/>
        </a:stretch>
      </xdr:blipFill>
      <xdr:spPr>
        <a:xfrm>
          <a:off x="5643245" y="87220425"/>
          <a:ext cx="83185" cy="1066800"/>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83185</xdr:colOff>
      <xdr:row>67</xdr:row>
      <xdr:rowOff>838835</xdr:rowOff>
    </xdr:to>
    <xdr:pic>
      <xdr:nvPicPr>
        <xdr:cNvPr id="471" name="Text Box 1025" descr="rId1"/>
        <xdr:cNvPicPr/>
      </xdr:nvPicPr>
      <xdr:blipFill>
        <a:blip r:embed="rId5" cstate="print"/>
        <a:stretch>
          <a:fillRect/>
        </a:stretch>
      </xdr:blipFill>
      <xdr:spPr>
        <a:xfrm>
          <a:off x="5643245" y="87220425"/>
          <a:ext cx="83185" cy="838835"/>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80645</xdr:colOff>
      <xdr:row>67</xdr:row>
      <xdr:rowOff>778510</xdr:rowOff>
    </xdr:to>
    <xdr:pic>
      <xdr:nvPicPr>
        <xdr:cNvPr id="472" name="Text Box 1025" descr="rId1"/>
        <xdr:cNvPicPr/>
      </xdr:nvPicPr>
      <xdr:blipFill>
        <a:blip r:embed="rId5" cstate="print"/>
        <a:stretch>
          <a:fillRect/>
        </a:stretch>
      </xdr:blipFill>
      <xdr:spPr>
        <a:xfrm>
          <a:off x="5643245" y="87220425"/>
          <a:ext cx="80645" cy="778510"/>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85090</xdr:colOff>
      <xdr:row>67</xdr:row>
      <xdr:rowOff>773430</xdr:rowOff>
    </xdr:to>
    <xdr:pic>
      <xdr:nvPicPr>
        <xdr:cNvPr id="473" name="Text Box 1025" descr="rId1"/>
        <xdr:cNvPicPr/>
      </xdr:nvPicPr>
      <xdr:blipFill>
        <a:blip r:embed="rId5" cstate="print"/>
        <a:stretch>
          <a:fillRect/>
        </a:stretch>
      </xdr:blipFill>
      <xdr:spPr>
        <a:xfrm>
          <a:off x="5643245" y="87220425"/>
          <a:ext cx="85090" cy="773430"/>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85090</xdr:colOff>
      <xdr:row>68</xdr:row>
      <xdr:rowOff>104140</xdr:rowOff>
    </xdr:to>
    <xdr:pic>
      <xdr:nvPicPr>
        <xdr:cNvPr id="474" name="Text Box 1025" descr="rId1"/>
        <xdr:cNvPicPr>
          <a:picLocks noChangeAspect="1"/>
        </xdr:cNvPicPr>
      </xdr:nvPicPr>
      <xdr:blipFill>
        <a:blip r:embed="rId5" cstate="print"/>
        <a:stretch>
          <a:fillRect/>
        </a:stretch>
      </xdr:blipFill>
      <xdr:spPr>
        <a:xfrm>
          <a:off x="5643245" y="87220425"/>
          <a:ext cx="85090" cy="1056640"/>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85090</xdr:colOff>
      <xdr:row>67</xdr:row>
      <xdr:rowOff>839470</xdr:rowOff>
    </xdr:to>
    <xdr:pic>
      <xdr:nvPicPr>
        <xdr:cNvPr id="475" name="Text Box 1025" descr="rId1"/>
        <xdr:cNvPicPr/>
      </xdr:nvPicPr>
      <xdr:blipFill>
        <a:blip r:embed="rId5" cstate="print"/>
        <a:stretch>
          <a:fillRect/>
        </a:stretch>
      </xdr:blipFill>
      <xdr:spPr>
        <a:xfrm>
          <a:off x="5643245" y="87220425"/>
          <a:ext cx="85090" cy="83947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764540</xdr:rowOff>
    </xdr:to>
    <xdr:pic>
      <xdr:nvPicPr>
        <xdr:cNvPr id="476" name="Text Box 1025" descr="rId1"/>
        <xdr:cNvPicPr/>
      </xdr:nvPicPr>
      <xdr:blipFill>
        <a:blip r:embed="rId5" cstate="print"/>
        <a:stretch>
          <a:fillRect/>
        </a:stretch>
      </xdr:blipFill>
      <xdr:spPr>
        <a:xfrm>
          <a:off x="3530600" y="87220425"/>
          <a:ext cx="80645" cy="76454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85090</xdr:rowOff>
    </xdr:to>
    <xdr:pic>
      <xdr:nvPicPr>
        <xdr:cNvPr id="477" name="Text Box 1025" descr="rId1"/>
        <xdr:cNvPicPr>
          <a:picLocks noChangeAspect="1"/>
        </xdr:cNvPicPr>
      </xdr:nvPicPr>
      <xdr:blipFill>
        <a:blip r:embed="rId5" cstate="print"/>
        <a:stretch>
          <a:fillRect/>
        </a:stretch>
      </xdr:blipFill>
      <xdr:spPr>
        <a:xfrm>
          <a:off x="3530600" y="87220425"/>
          <a:ext cx="83185" cy="103759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847725</xdr:rowOff>
    </xdr:to>
    <xdr:pic>
      <xdr:nvPicPr>
        <xdr:cNvPr id="478" name="Text Box 1025" descr="rId1"/>
        <xdr:cNvPicPr/>
      </xdr:nvPicPr>
      <xdr:blipFill>
        <a:blip r:embed="rId5" cstate="print"/>
        <a:stretch>
          <a:fillRect/>
        </a:stretch>
      </xdr:blipFill>
      <xdr:spPr>
        <a:xfrm>
          <a:off x="3530600" y="87220425"/>
          <a:ext cx="83185" cy="84772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767080</xdr:rowOff>
    </xdr:to>
    <xdr:pic>
      <xdr:nvPicPr>
        <xdr:cNvPr id="479" name="Text Box 1025" descr="rId1"/>
        <xdr:cNvPicPr/>
      </xdr:nvPicPr>
      <xdr:blipFill>
        <a:blip r:embed="rId5" cstate="print"/>
        <a:stretch>
          <a:fillRect/>
        </a:stretch>
      </xdr:blipFill>
      <xdr:spPr>
        <a:xfrm>
          <a:off x="3530600" y="87220425"/>
          <a:ext cx="80645" cy="76708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80645</xdr:rowOff>
    </xdr:to>
    <xdr:pic>
      <xdr:nvPicPr>
        <xdr:cNvPr id="480" name="Text Box 1025" descr="rId1"/>
        <xdr:cNvPicPr>
          <a:picLocks noChangeAspect="1"/>
        </xdr:cNvPicPr>
      </xdr:nvPicPr>
      <xdr:blipFill>
        <a:blip r:embed="rId5" cstate="print"/>
        <a:stretch>
          <a:fillRect/>
        </a:stretch>
      </xdr:blipFill>
      <xdr:spPr>
        <a:xfrm>
          <a:off x="3530600" y="87220425"/>
          <a:ext cx="83185" cy="103314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844550</xdr:rowOff>
    </xdr:to>
    <xdr:pic>
      <xdr:nvPicPr>
        <xdr:cNvPr id="481" name="Text Box 1025" descr="rId1"/>
        <xdr:cNvPicPr/>
      </xdr:nvPicPr>
      <xdr:blipFill>
        <a:blip r:embed="rId5" cstate="print"/>
        <a:stretch>
          <a:fillRect/>
        </a:stretch>
      </xdr:blipFill>
      <xdr:spPr>
        <a:xfrm>
          <a:off x="3530600" y="87220425"/>
          <a:ext cx="83185" cy="84455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766445</xdr:rowOff>
    </xdr:to>
    <xdr:pic>
      <xdr:nvPicPr>
        <xdr:cNvPr id="482" name="Text Box 1025" descr="rId1"/>
        <xdr:cNvPicPr/>
      </xdr:nvPicPr>
      <xdr:blipFill>
        <a:blip r:embed="rId5" cstate="print"/>
        <a:stretch>
          <a:fillRect/>
        </a:stretch>
      </xdr:blipFill>
      <xdr:spPr>
        <a:xfrm>
          <a:off x="3530600" y="87220425"/>
          <a:ext cx="80645" cy="76644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90805</xdr:rowOff>
    </xdr:to>
    <xdr:pic>
      <xdr:nvPicPr>
        <xdr:cNvPr id="483" name="Text Box 1025" descr="rId1"/>
        <xdr:cNvPicPr>
          <a:picLocks noChangeAspect="1"/>
        </xdr:cNvPicPr>
      </xdr:nvPicPr>
      <xdr:blipFill>
        <a:blip r:embed="rId5" cstate="print"/>
        <a:stretch>
          <a:fillRect/>
        </a:stretch>
      </xdr:blipFill>
      <xdr:spPr>
        <a:xfrm>
          <a:off x="3530600" y="87220425"/>
          <a:ext cx="83185" cy="104330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833755</xdr:rowOff>
    </xdr:to>
    <xdr:pic>
      <xdr:nvPicPr>
        <xdr:cNvPr id="484" name="Text Box 1025" descr="rId1"/>
        <xdr:cNvPicPr/>
      </xdr:nvPicPr>
      <xdr:blipFill>
        <a:blip r:embed="rId5" cstate="print"/>
        <a:stretch>
          <a:fillRect/>
        </a:stretch>
      </xdr:blipFill>
      <xdr:spPr>
        <a:xfrm>
          <a:off x="3530600" y="87220425"/>
          <a:ext cx="83185" cy="83375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835660</xdr:rowOff>
    </xdr:to>
    <xdr:pic>
      <xdr:nvPicPr>
        <xdr:cNvPr id="486" name="Text Box 1025" descr="rId1"/>
        <xdr:cNvPicPr/>
      </xdr:nvPicPr>
      <xdr:blipFill>
        <a:blip r:embed="rId5" cstate="print"/>
        <a:stretch>
          <a:fillRect/>
        </a:stretch>
      </xdr:blipFill>
      <xdr:spPr>
        <a:xfrm>
          <a:off x="3530600" y="87220425"/>
          <a:ext cx="83185" cy="83566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831850</xdr:rowOff>
    </xdr:to>
    <xdr:pic>
      <xdr:nvPicPr>
        <xdr:cNvPr id="488" name="Text Box 1025" descr="rId1"/>
        <xdr:cNvPicPr/>
      </xdr:nvPicPr>
      <xdr:blipFill>
        <a:blip r:embed="rId5" cstate="print"/>
        <a:stretch>
          <a:fillRect/>
        </a:stretch>
      </xdr:blipFill>
      <xdr:spPr>
        <a:xfrm>
          <a:off x="3530600" y="87220425"/>
          <a:ext cx="83185" cy="83185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67</xdr:row>
      <xdr:rowOff>767080</xdr:rowOff>
    </xdr:to>
    <xdr:pic>
      <xdr:nvPicPr>
        <xdr:cNvPr id="490" name="Text Box 1025" descr="rId1"/>
        <xdr:cNvPicPr/>
      </xdr:nvPicPr>
      <xdr:blipFill>
        <a:blip r:embed="rId5" cstate="print"/>
        <a:stretch>
          <a:fillRect/>
        </a:stretch>
      </xdr:blipFill>
      <xdr:spPr>
        <a:xfrm>
          <a:off x="3530600" y="87220425"/>
          <a:ext cx="85090" cy="76708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68</xdr:row>
      <xdr:rowOff>77470</xdr:rowOff>
    </xdr:to>
    <xdr:pic>
      <xdr:nvPicPr>
        <xdr:cNvPr id="491" name="Text Box 1025" descr="rId1"/>
        <xdr:cNvPicPr>
          <a:picLocks noChangeAspect="1"/>
        </xdr:cNvPicPr>
      </xdr:nvPicPr>
      <xdr:blipFill>
        <a:blip r:embed="rId5" cstate="print"/>
        <a:stretch>
          <a:fillRect/>
        </a:stretch>
      </xdr:blipFill>
      <xdr:spPr>
        <a:xfrm>
          <a:off x="3530600" y="87220425"/>
          <a:ext cx="85090" cy="102997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67</xdr:row>
      <xdr:rowOff>833120</xdr:rowOff>
    </xdr:to>
    <xdr:pic>
      <xdr:nvPicPr>
        <xdr:cNvPr id="492" name="Text Box 1025" descr="rId1"/>
        <xdr:cNvPicPr/>
      </xdr:nvPicPr>
      <xdr:blipFill>
        <a:blip r:embed="rId5" cstate="print"/>
        <a:stretch>
          <a:fillRect/>
        </a:stretch>
      </xdr:blipFill>
      <xdr:spPr>
        <a:xfrm>
          <a:off x="3530600" y="87220425"/>
          <a:ext cx="85090" cy="83312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67</xdr:row>
      <xdr:rowOff>766445</xdr:rowOff>
    </xdr:to>
    <xdr:pic>
      <xdr:nvPicPr>
        <xdr:cNvPr id="493" name="Text Box 1025" descr="rId1"/>
        <xdr:cNvPicPr/>
      </xdr:nvPicPr>
      <xdr:blipFill>
        <a:blip r:embed="rId5" cstate="print"/>
        <a:stretch>
          <a:fillRect/>
        </a:stretch>
      </xdr:blipFill>
      <xdr:spPr>
        <a:xfrm>
          <a:off x="3530600" y="87220425"/>
          <a:ext cx="85090" cy="766445"/>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80645</xdr:colOff>
      <xdr:row>67</xdr:row>
      <xdr:rowOff>766445</xdr:rowOff>
    </xdr:to>
    <xdr:pic>
      <xdr:nvPicPr>
        <xdr:cNvPr id="494" name="Text Box 1025" descr="rId1"/>
        <xdr:cNvPicPr/>
      </xdr:nvPicPr>
      <xdr:blipFill>
        <a:blip r:embed="rId5" cstate="print"/>
        <a:stretch>
          <a:fillRect/>
        </a:stretch>
      </xdr:blipFill>
      <xdr:spPr>
        <a:xfrm>
          <a:off x="5643245" y="87220425"/>
          <a:ext cx="80645" cy="766445"/>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83185</xdr:colOff>
      <xdr:row>68</xdr:row>
      <xdr:rowOff>88265</xdr:rowOff>
    </xdr:to>
    <xdr:pic>
      <xdr:nvPicPr>
        <xdr:cNvPr id="495" name="Text Box 1025" descr="rId1"/>
        <xdr:cNvPicPr>
          <a:picLocks noChangeAspect="1"/>
        </xdr:cNvPicPr>
      </xdr:nvPicPr>
      <xdr:blipFill>
        <a:blip r:embed="rId5" cstate="print"/>
        <a:stretch>
          <a:fillRect/>
        </a:stretch>
      </xdr:blipFill>
      <xdr:spPr>
        <a:xfrm>
          <a:off x="5643245" y="87220425"/>
          <a:ext cx="83185" cy="1040765"/>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83185</xdr:colOff>
      <xdr:row>67</xdr:row>
      <xdr:rowOff>831850</xdr:rowOff>
    </xdr:to>
    <xdr:pic>
      <xdr:nvPicPr>
        <xdr:cNvPr id="496" name="Text Box 1025" descr="rId1"/>
        <xdr:cNvPicPr/>
      </xdr:nvPicPr>
      <xdr:blipFill>
        <a:blip r:embed="rId5" cstate="print"/>
        <a:stretch>
          <a:fillRect/>
        </a:stretch>
      </xdr:blipFill>
      <xdr:spPr>
        <a:xfrm>
          <a:off x="5643245" y="87220425"/>
          <a:ext cx="83185" cy="831850"/>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80645</xdr:colOff>
      <xdr:row>67</xdr:row>
      <xdr:rowOff>771525</xdr:rowOff>
    </xdr:to>
    <xdr:pic>
      <xdr:nvPicPr>
        <xdr:cNvPr id="497" name="Text Box 1025" descr="rId1"/>
        <xdr:cNvPicPr/>
      </xdr:nvPicPr>
      <xdr:blipFill>
        <a:blip r:embed="rId5" cstate="print"/>
        <a:stretch>
          <a:fillRect/>
        </a:stretch>
      </xdr:blipFill>
      <xdr:spPr>
        <a:xfrm>
          <a:off x="5643245" y="87220425"/>
          <a:ext cx="80645" cy="771525"/>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85090</xdr:colOff>
      <xdr:row>67</xdr:row>
      <xdr:rowOff>766445</xdr:rowOff>
    </xdr:to>
    <xdr:pic>
      <xdr:nvPicPr>
        <xdr:cNvPr id="498" name="Text Box 1025" descr="rId1"/>
        <xdr:cNvPicPr/>
      </xdr:nvPicPr>
      <xdr:blipFill>
        <a:blip r:embed="rId5" cstate="print"/>
        <a:stretch>
          <a:fillRect/>
        </a:stretch>
      </xdr:blipFill>
      <xdr:spPr>
        <a:xfrm>
          <a:off x="5643245" y="87220425"/>
          <a:ext cx="85090" cy="766445"/>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85090</xdr:colOff>
      <xdr:row>68</xdr:row>
      <xdr:rowOff>77470</xdr:rowOff>
    </xdr:to>
    <xdr:pic>
      <xdr:nvPicPr>
        <xdr:cNvPr id="499" name="Text Box 1025" descr="rId1"/>
        <xdr:cNvPicPr>
          <a:picLocks noChangeAspect="1"/>
        </xdr:cNvPicPr>
      </xdr:nvPicPr>
      <xdr:blipFill>
        <a:blip r:embed="rId5" cstate="print"/>
        <a:stretch>
          <a:fillRect/>
        </a:stretch>
      </xdr:blipFill>
      <xdr:spPr>
        <a:xfrm>
          <a:off x="5643245" y="87220425"/>
          <a:ext cx="85090" cy="1029970"/>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85090</xdr:colOff>
      <xdr:row>67</xdr:row>
      <xdr:rowOff>833120</xdr:rowOff>
    </xdr:to>
    <xdr:pic>
      <xdr:nvPicPr>
        <xdr:cNvPr id="500" name="Text Box 1025" descr="rId1"/>
        <xdr:cNvPicPr/>
      </xdr:nvPicPr>
      <xdr:blipFill>
        <a:blip r:embed="rId5" cstate="print"/>
        <a:stretch>
          <a:fillRect/>
        </a:stretch>
      </xdr:blipFill>
      <xdr:spPr>
        <a:xfrm>
          <a:off x="5643245" y="87220425"/>
          <a:ext cx="85090" cy="83312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66675</xdr:rowOff>
    </xdr:to>
    <xdr:pic>
      <xdr:nvPicPr>
        <xdr:cNvPr id="502" name="Text Box 1025" descr="rId1"/>
        <xdr:cNvPicPr>
          <a:picLocks noChangeAspect="1"/>
        </xdr:cNvPicPr>
      </xdr:nvPicPr>
      <xdr:blipFill>
        <a:blip r:embed="rId5" cstate="print"/>
        <a:stretch>
          <a:fillRect/>
        </a:stretch>
      </xdr:blipFill>
      <xdr:spPr>
        <a:xfrm>
          <a:off x="3530600" y="87220425"/>
          <a:ext cx="83185" cy="101917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71755</xdr:rowOff>
    </xdr:to>
    <xdr:pic>
      <xdr:nvPicPr>
        <xdr:cNvPr id="510" name="Text Box 1025" descr="rId1"/>
        <xdr:cNvPicPr>
          <a:picLocks noChangeAspect="1"/>
        </xdr:cNvPicPr>
      </xdr:nvPicPr>
      <xdr:blipFill>
        <a:blip r:embed="rId5" cstate="print"/>
        <a:stretch>
          <a:fillRect/>
        </a:stretch>
      </xdr:blipFill>
      <xdr:spPr>
        <a:xfrm>
          <a:off x="3530600" y="87220425"/>
          <a:ext cx="83185" cy="102425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745490</xdr:rowOff>
    </xdr:to>
    <xdr:pic>
      <xdr:nvPicPr>
        <xdr:cNvPr id="514" name="Text Box 1025" descr="rId1"/>
        <xdr:cNvPicPr/>
      </xdr:nvPicPr>
      <xdr:blipFill>
        <a:blip r:embed="rId5" cstate="print"/>
        <a:stretch>
          <a:fillRect/>
        </a:stretch>
      </xdr:blipFill>
      <xdr:spPr>
        <a:xfrm>
          <a:off x="3530600" y="87220425"/>
          <a:ext cx="80645" cy="74549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67</xdr:row>
      <xdr:rowOff>742315</xdr:rowOff>
    </xdr:to>
    <xdr:pic>
      <xdr:nvPicPr>
        <xdr:cNvPr id="515" name="Text Box 1025" descr="rId1"/>
        <xdr:cNvPicPr/>
      </xdr:nvPicPr>
      <xdr:blipFill>
        <a:blip r:embed="rId5" cstate="print"/>
        <a:stretch>
          <a:fillRect/>
        </a:stretch>
      </xdr:blipFill>
      <xdr:spPr>
        <a:xfrm>
          <a:off x="3530600" y="87220425"/>
          <a:ext cx="85090" cy="74231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68</xdr:row>
      <xdr:rowOff>59690</xdr:rowOff>
    </xdr:to>
    <xdr:pic>
      <xdr:nvPicPr>
        <xdr:cNvPr id="516" name="Text Box 1025" descr="rId1"/>
        <xdr:cNvPicPr>
          <a:picLocks noChangeAspect="1"/>
        </xdr:cNvPicPr>
      </xdr:nvPicPr>
      <xdr:blipFill>
        <a:blip r:embed="rId5" cstate="print"/>
        <a:stretch>
          <a:fillRect/>
        </a:stretch>
      </xdr:blipFill>
      <xdr:spPr>
        <a:xfrm>
          <a:off x="3530600" y="87220425"/>
          <a:ext cx="85090" cy="101219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67</xdr:row>
      <xdr:rowOff>795655</xdr:rowOff>
    </xdr:to>
    <xdr:pic>
      <xdr:nvPicPr>
        <xdr:cNvPr id="517" name="Text Box 1025" descr="rId1"/>
        <xdr:cNvPicPr/>
      </xdr:nvPicPr>
      <xdr:blipFill>
        <a:blip r:embed="rId5" cstate="print"/>
        <a:stretch>
          <a:fillRect/>
        </a:stretch>
      </xdr:blipFill>
      <xdr:spPr>
        <a:xfrm>
          <a:off x="3530600" y="87220425"/>
          <a:ext cx="85090" cy="79565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67</xdr:row>
      <xdr:rowOff>741680</xdr:rowOff>
    </xdr:to>
    <xdr:pic>
      <xdr:nvPicPr>
        <xdr:cNvPr id="518" name="Text Box 1025" descr="rId1"/>
        <xdr:cNvPicPr/>
      </xdr:nvPicPr>
      <xdr:blipFill>
        <a:blip r:embed="rId5" cstate="print"/>
        <a:stretch>
          <a:fillRect/>
        </a:stretch>
      </xdr:blipFill>
      <xdr:spPr>
        <a:xfrm>
          <a:off x="3530600" y="87220425"/>
          <a:ext cx="85090" cy="741680"/>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80645</xdr:colOff>
      <xdr:row>67</xdr:row>
      <xdr:rowOff>741680</xdr:rowOff>
    </xdr:to>
    <xdr:pic>
      <xdr:nvPicPr>
        <xdr:cNvPr id="519" name="Text Box 1025" descr="rId1"/>
        <xdr:cNvPicPr/>
      </xdr:nvPicPr>
      <xdr:blipFill>
        <a:blip r:embed="rId5" cstate="print"/>
        <a:stretch>
          <a:fillRect/>
        </a:stretch>
      </xdr:blipFill>
      <xdr:spPr>
        <a:xfrm>
          <a:off x="5643245" y="87220425"/>
          <a:ext cx="80645" cy="741680"/>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83185</xdr:colOff>
      <xdr:row>68</xdr:row>
      <xdr:rowOff>71120</xdr:rowOff>
    </xdr:to>
    <xdr:pic>
      <xdr:nvPicPr>
        <xdr:cNvPr id="520" name="Text Box 1025" descr="rId1"/>
        <xdr:cNvPicPr>
          <a:picLocks noChangeAspect="1"/>
        </xdr:cNvPicPr>
      </xdr:nvPicPr>
      <xdr:blipFill>
        <a:blip r:embed="rId5" cstate="print"/>
        <a:stretch>
          <a:fillRect/>
        </a:stretch>
      </xdr:blipFill>
      <xdr:spPr>
        <a:xfrm>
          <a:off x="5643245" y="87220425"/>
          <a:ext cx="83185" cy="1023620"/>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83185</xdr:colOff>
      <xdr:row>67</xdr:row>
      <xdr:rowOff>795020</xdr:rowOff>
    </xdr:to>
    <xdr:pic>
      <xdr:nvPicPr>
        <xdr:cNvPr id="521" name="Text Box 1025" descr="rId1"/>
        <xdr:cNvPicPr/>
      </xdr:nvPicPr>
      <xdr:blipFill>
        <a:blip r:embed="rId5" cstate="print"/>
        <a:stretch>
          <a:fillRect/>
        </a:stretch>
      </xdr:blipFill>
      <xdr:spPr>
        <a:xfrm>
          <a:off x="5643245" y="87220425"/>
          <a:ext cx="83185" cy="795020"/>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80645</xdr:colOff>
      <xdr:row>67</xdr:row>
      <xdr:rowOff>745490</xdr:rowOff>
    </xdr:to>
    <xdr:pic>
      <xdr:nvPicPr>
        <xdr:cNvPr id="522" name="Text Box 1025" descr="rId1"/>
        <xdr:cNvPicPr/>
      </xdr:nvPicPr>
      <xdr:blipFill>
        <a:blip r:embed="rId5" cstate="print"/>
        <a:stretch>
          <a:fillRect/>
        </a:stretch>
      </xdr:blipFill>
      <xdr:spPr>
        <a:xfrm>
          <a:off x="5643245" y="87220425"/>
          <a:ext cx="80645" cy="745490"/>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85090</xdr:colOff>
      <xdr:row>67</xdr:row>
      <xdr:rowOff>741680</xdr:rowOff>
    </xdr:to>
    <xdr:pic>
      <xdr:nvPicPr>
        <xdr:cNvPr id="523" name="Text Box 1025" descr="rId1"/>
        <xdr:cNvPicPr/>
      </xdr:nvPicPr>
      <xdr:blipFill>
        <a:blip r:embed="rId5" cstate="print"/>
        <a:stretch>
          <a:fillRect/>
        </a:stretch>
      </xdr:blipFill>
      <xdr:spPr>
        <a:xfrm>
          <a:off x="5643245" y="87220425"/>
          <a:ext cx="85090" cy="741680"/>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85090</xdr:colOff>
      <xdr:row>68</xdr:row>
      <xdr:rowOff>59690</xdr:rowOff>
    </xdr:to>
    <xdr:pic>
      <xdr:nvPicPr>
        <xdr:cNvPr id="524" name="Text Box 1025" descr="rId1"/>
        <xdr:cNvPicPr>
          <a:picLocks noChangeAspect="1"/>
        </xdr:cNvPicPr>
      </xdr:nvPicPr>
      <xdr:blipFill>
        <a:blip r:embed="rId5" cstate="print"/>
        <a:stretch>
          <a:fillRect/>
        </a:stretch>
      </xdr:blipFill>
      <xdr:spPr>
        <a:xfrm>
          <a:off x="5643245" y="87220425"/>
          <a:ext cx="85090" cy="1012190"/>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85090</xdr:colOff>
      <xdr:row>67</xdr:row>
      <xdr:rowOff>795655</xdr:rowOff>
    </xdr:to>
    <xdr:pic>
      <xdr:nvPicPr>
        <xdr:cNvPr id="525" name="Text Box 1025" descr="rId1"/>
        <xdr:cNvPicPr/>
      </xdr:nvPicPr>
      <xdr:blipFill>
        <a:blip r:embed="rId5" cstate="print"/>
        <a:stretch>
          <a:fillRect/>
        </a:stretch>
      </xdr:blipFill>
      <xdr:spPr>
        <a:xfrm>
          <a:off x="5643245" y="87220425"/>
          <a:ext cx="85090" cy="79565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770890</xdr:rowOff>
    </xdr:to>
    <xdr:pic>
      <xdr:nvPicPr>
        <xdr:cNvPr id="602" name="Text Box 1025" descr="rId1"/>
        <xdr:cNvPicPr>
          <a:picLocks noChangeAspect="1"/>
        </xdr:cNvPicPr>
      </xdr:nvPicPr>
      <xdr:blipFill>
        <a:blip r:embed="rId5" cstate="print"/>
        <a:stretch>
          <a:fillRect/>
        </a:stretch>
      </xdr:blipFill>
      <xdr:spPr>
        <a:xfrm>
          <a:off x="3530600" y="87220425"/>
          <a:ext cx="80645" cy="77089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68580</xdr:rowOff>
    </xdr:to>
    <xdr:pic>
      <xdr:nvPicPr>
        <xdr:cNvPr id="606" name="Text Box 1025" descr="rId1"/>
        <xdr:cNvPicPr>
          <a:picLocks noChangeAspect="1"/>
        </xdr:cNvPicPr>
      </xdr:nvPicPr>
      <xdr:blipFill>
        <a:blip r:embed="rId5" cstate="print"/>
        <a:stretch>
          <a:fillRect/>
        </a:stretch>
      </xdr:blipFill>
      <xdr:spPr>
        <a:xfrm>
          <a:off x="3530600" y="87220425"/>
          <a:ext cx="83185" cy="102108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772160</xdr:rowOff>
    </xdr:to>
    <xdr:pic>
      <xdr:nvPicPr>
        <xdr:cNvPr id="608" name="Text Box 1025" descr="rId1"/>
        <xdr:cNvPicPr>
          <a:picLocks noChangeAspect="1"/>
        </xdr:cNvPicPr>
      </xdr:nvPicPr>
      <xdr:blipFill>
        <a:blip r:embed="rId5" cstate="print"/>
        <a:stretch>
          <a:fillRect/>
        </a:stretch>
      </xdr:blipFill>
      <xdr:spPr>
        <a:xfrm>
          <a:off x="3530600" y="87220425"/>
          <a:ext cx="80645" cy="77216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822325</xdr:rowOff>
    </xdr:to>
    <xdr:pic>
      <xdr:nvPicPr>
        <xdr:cNvPr id="610" name="Text Box 1025" descr="rId1"/>
        <xdr:cNvPicPr>
          <a:picLocks noChangeAspect="1"/>
        </xdr:cNvPicPr>
      </xdr:nvPicPr>
      <xdr:blipFill>
        <a:blip r:embed="rId5" cstate="print"/>
        <a:stretch>
          <a:fillRect/>
        </a:stretch>
      </xdr:blipFill>
      <xdr:spPr>
        <a:xfrm>
          <a:off x="3530600" y="87220425"/>
          <a:ext cx="83185" cy="82232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78105</xdr:rowOff>
    </xdr:to>
    <xdr:pic>
      <xdr:nvPicPr>
        <xdr:cNvPr id="611" name="Text Box 1025" descr="rId1"/>
        <xdr:cNvPicPr>
          <a:picLocks noChangeAspect="1"/>
        </xdr:cNvPicPr>
      </xdr:nvPicPr>
      <xdr:blipFill>
        <a:blip r:embed="rId5" cstate="print"/>
        <a:stretch>
          <a:fillRect/>
        </a:stretch>
      </xdr:blipFill>
      <xdr:spPr>
        <a:xfrm>
          <a:off x="3530600" y="87220425"/>
          <a:ext cx="83185" cy="103060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823595</xdr:rowOff>
    </xdr:to>
    <xdr:pic>
      <xdr:nvPicPr>
        <xdr:cNvPr id="612" name="Text Box 1025" descr="rId1"/>
        <xdr:cNvPicPr>
          <a:picLocks noChangeAspect="1"/>
        </xdr:cNvPicPr>
      </xdr:nvPicPr>
      <xdr:blipFill>
        <a:blip r:embed="rId5" cstate="print"/>
        <a:stretch>
          <a:fillRect/>
        </a:stretch>
      </xdr:blipFill>
      <xdr:spPr>
        <a:xfrm>
          <a:off x="3530600" y="87220425"/>
          <a:ext cx="83185" cy="82359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76835</xdr:rowOff>
    </xdr:to>
    <xdr:pic>
      <xdr:nvPicPr>
        <xdr:cNvPr id="613" name="Text Box 1025" descr="rId1"/>
        <xdr:cNvPicPr>
          <a:picLocks noChangeAspect="1"/>
        </xdr:cNvPicPr>
      </xdr:nvPicPr>
      <xdr:blipFill>
        <a:blip r:embed="rId5" cstate="print"/>
        <a:stretch>
          <a:fillRect/>
        </a:stretch>
      </xdr:blipFill>
      <xdr:spPr>
        <a:xfrm>
          <a:off x="3530600" y="87220425"/>
          <a:ext cx="83185" cy="102933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819785</xdr:rowOff>
    </xdr:to>
    <xdr:pic>
      <xdr:nvPicPr>
        <xdr:cNvPr id="614" name="Text Box 1025" descr="rId1"/>
        <xdr:cNvPicPr>
          <a:picLocks noChangeAspect="1"/>
        </xdr:cNvPicPr>
      </xdr:nvPicPr>
      <xdr:blipFill>
        <a:blip r:embed="rId5" cstate="print"/>
        <a:stretch>
          <a:fillRect/>
        </a:stretch>
      </xdr:blipFill>
      <xdr:spPr>
        <a:xfrm>
          <a:off x="3530600" y="87220425"/>
          <a:ext cx="83185" cy="81978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777240</xdr:rowOff>
    </xdr:to>
    <xdr:pic>
      <xdr:nvPicPr>
        <xdr:cNvPr id="615" name="Text Box 1025" descr="rId1"/>
        <xdr:cNvPicPr>
          <a:picLocks noChangeAspect="1"/>
        </xdr:cNvPicPr>
      </xdr:nvPicPr>
      <xdr:blipFill>
        <a:blip r:embed="rId5" cstate="print"/>
        <a:stretch>
          <a:fillRect/>
        </a:stretch>
      </xdr:blipFill>
      <xdr:spPr>
        <a:xfrm>
          <a:off x="3530600" y="87220425"/>
          <a:ext cx="80645" cy="77724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68</xdr:row>
      <xdr:rowOff>66040</xdr:rowOff>
    </xdr:to>
    <xdr:pic>
      <xdr:nvPicPr>
        <xdr:cNvPr id="617" name="Text Box 1025" descr="rId1"/>
        <xdr:cNvPicPr>
          <a:picLocks noChangeAspect="1"/>
        </xdr:cNvPicPr>
      </xdr:nvPicPr>
      <xdr:blipFill>
        <a:blip r:embed="rId5" cstate="print"/>
        <a:stretch>
          <a:fillRect/>
        </a:stretch>
      </xdr:blipFill>
      <xdr:spPr>
        <a:xfrm>
          <a:off x="3530600" y="87220425"/>
          <a:ext cx="85090" cy="101854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67</xdr:row>
      <xdr:rowOff>821055</xdr:rowOff>
    </xdr:to>
    <xdr:pic>
      <xdr:nvPicPr>
        <xdr:cNvPr id="618" name="Text Box 1025" descr="rId1"/>
        <xdr:cNvPicPr>
          <a:picLocks noChangeAspect="1"/>
        </xdr:cNvPicPr>
      </xdr:nvPicPr>
      <xdr:blipFill>
        <a:blip r:embed="rId5" cstate="print"/>
        <a:stretch>
          <a:fillRect/>
        </a:stretch>
      </xdr:blipFill>
      <xdr:spPr>
        <a:xfrm>
          <a:off x="3530600" y="87220425"/>
          <a:ext cx="85090" cy="82105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67</xdr:row>
      <xdr:rowOff>772160</xdr:rowOff>
    </xdr:to>
    <xdr:pic>
      <xdr:nvPicPr>
        <xdr:cNvPr id="619" name="Text Box 1025" descr="rId1"/>
        <xdr:cNvPicPr>
          <a:picLocks noChangeAspect="1"/>
        </xdr:cNvPicPr>
      </xdr:nvPicPr>
      <xdr:blipFill>
        <a:blip r:embed="rId5" cstate="print"/>
        <a:stretch>
          <a:fillRect/>
        </a:stretch>
      </xdr:blipFill>
      <xdr:spPr>
        <a:xfrm>
          <a:off x="3530600" y="87220425"/>
          <a:ext cx="85090" cy="77216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170815</xdr:colOff>
      <xdr:row>67</xdr:row>
      <xdr:rowOff>611505</xdr:rowOff>
    </xdr:to>
    <xdr:pic>
      <xdr:nvPicPr>
        <xdr:cNvPr id="620" name="Picture 1" descr="5319867561607587558980.png" hidden="1"/>
        <xdr:cNvPicPr>
          <a:picLocks noChangeAspect="1"/>
        </xdr:cNvPicPr>
      </xdr:nvPicPr>
      <xdr:blipFill>
        <a:blip r:embed="rId1" cstate="print"/>
        <a:stretch>
          <a:fillRect/>
        </a:stretch>
      </xdr:blipFill>
      <xdr:spPr>
        <a:xfrm>
          <a:off x="3530600" y="87220425"/>
          <a:ext cx="170815" cy="61150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170815</xdr:colOff>
      <xdr:row>67</xdr:row>
      <xdr:rowOff>624840</xdr:rowOff>
    </xdr:to>
    <xdr:pic>
      <xdr:nvPicPr>
        <xdr:cNvPr id="621" name="Picture 1" descr="5319867561607587558980.png" hidden="1"/>
        <xdr:cNvPicPr>
          <a:picLocks noChangeAspect="1"/>
        </xdr:cNvPicPr>
      </xdr:nvPicPr>
      <xdr:blipFill>
        <a:blip r:embed="rId1" cstate="print"/>
        <a:stretch>
          <a:fillRect/>
        </a:stretch>
      </xdr:blipFill>
      <xdr:spPr>
        <a:xfrm>
          <a:off x="3530600" y="87220425"/>
          <a:ext cx="170815" cy="62484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777875</xdr:rowOff>
    </xdr:to>
    <xdr:pic>
      <xdr:nvPicPr>
        <xdr:cNvPr id="622" name="Text Box 1025" descr="rId1"/>
        <xdr:cNvPicPr>
          <a:picLocks noChangeAspect="1"/>
        </xdr:cNvPicPr>
      </xdr:nvPicPr>
      <xdr:blipFill>
        <a:blip r:embed="rId5" cstate="print"/>
        <a:stretch>
          <a:fillRect/>
        </a:stretch>
      </xdr:blipFill>
      <xdr:spPr>
        <a:xfrm>
          <a:off x="3530600" y="87220425"/>
          <a:ext cx="80645" cy="77787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98425</xdr:rowOff>
    </xdr:to>
    <xdr:pic>
      <xdr:nvPicPr>
        <xdr:cNvPr id="623" name="Text Box 1025" descr="rId1"/>
        <xdr:cNvPicPr>
          <a:picLocks noChangeAspect="1"/>
        </xdr:cNvPicPr>
      </xdr:nvPicPr>
      <xdr:blipFill>
        <a:blip r:embed="rId5" cstate="print"/>
        <a:stretch>
          <a:fillRect/>
        </a:stretch>
      </xdr:blipFill>
      <xdr:spPr>
        <a:xfrm>
          <a:off x="3530600" y="87220425"/>
          <a:ext cx="83185" cy="105092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780415</xdr:rowOff>
    </xdr:to>
    <xdr:pic>
      <xdr:nvPicPr>
        <xdr:cNvPr id="625" name="Text Box 1025" descr="rId1"/>
        <xdr:cNvPicPr>
          <a:picLocks noChangeAspect="1"/>
        </xdr:cNvPicPr>
      </xdr:nvPicPr>
      <xdr:blipFill>
        <a:blip r:embed="rId5" cstate="print"/>
        <a:stretch>
          <a:fillRect/>
        </a:stretch>
      </xdr:blipFill>
      <xdr:spPr>
        <a:xfrm>
          <a:off x="3530600" y="87220425"/>
          <a:ext cx="80645" cy="78041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95250</xdr:rowOff>
    </xdr:to>
    <xdr:pic>
      <xdr:nvPicPr>
        <xdr:cNvPr id="626" name="Text Box 1025" descr="rId1"/>
        <xdr:cNvPicPr>
          <a:picLocks noChangeAspect="1"/>
        </xdr:cNvPicPr>
      </xdr:nvPicPr>
      <xdr:blipFill>
        <a:blip r:embed="rId5" cstate="print"/>
        <a:stretch>
          <a:fillRect/>
        </a:stretch>
      </xdr:blipFill>
      <xdr:spPr>
        <a:xfrm>
          <a:off x="3530600" y="87220425"/>
          <a:ext cx="83185" cy="104775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779780</xdr:rowOff>
    </xdr:to>
    <xdr:pic>
      <xdr:nvPicPr>
        <xdr:cNvPr id="628" name="Text Box 1025" descr="rId1"/>
        <xdr:cNvPicPr>
          <a:picLocks noChangeAspect="1"/>
        </xdr:cNvPicPr>
      </xdr:nvPicPr>
      <xdr:blipFill>
        <a:blip r:embed="rId5" cstate="print"/>
        <a:stretch>
          <a:fillRect/>
        </a:stretch>
      </xdr:blipFill>
      <xdr:spPr>
        <a:xfrm>
          <a:off x="3530600" y="87220425"/>
          <a:ext cx="80645" cy="77978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105410</xdr:rowOff>
    </xdr:to>
    <xdr:pic>
      <xdr:nvPicPr>
        <xdr:cNvPr id="629" name="Text Box 1025" descr="rId1"/>
        <xdr:cNvPicPr>
          <a:picLocks noChangeAspect="1"/>
        </xdr:cNvPicPr>
      </xdr:nvPicPr>
      <xdr:blipFill>
        <a:blip r:embed="rId5" cstate="print"/>
        <a:stretch>
          <a:fillRect/>
        </a:stretch>
      </xdr:blipFill>
      <xdr:spPr>
        <a:xfrm>
          <a:off x="3530600" y="87220425"/>
          <a:ext cx="83185" cy="105791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829310</xdr:rowOff>
    </xdr:to>
    <xdr:pic>
      <xdr:nvPicPr>
        <xdr:cNvPr id="630" name="Text Box 1025" descr="rId1"/>
        <xdr:cNvPicPr>
          <a:picLocks noChangeAspect="1"/>
        </xdr:cNvPicPr>
      </xdr:nvPicPr>
      <xdr:blipFill>
        <a:blip r:embed="rId5" cstate="print"/>
        <a:stretch>
          <a:fillRect/>
        </a:stretch>
      </xdr:blipFill>
      <xdr:spPr>
        <a:xfrm>
          <a:off x="3530600" y="87220425"/>
          <a:ext cx="83185" cy="82931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104140</xdr:rowOff>
    </xdr:to>
    <xdr:pic>
      <xdr:nvPicPr>
        <xdr:cNvPr id="631" name="Text Box 1025" descr="rId1"/>
        <xdr:cNvPicPr>
          <a:picLocks noChangeAspect="1"/>
        </xdr:cNvPicPr>
      </xdr:nvPicPr>
      <xdr:blipFill>
        <a:blip r:embed="rId5" cstate="print"/>
        <a:stretch>
          <a:fillRect/>
        </a:stretch>
      </xdr:blipFill>
      <xdr:spPr>
        <a:xfrm>
          <a:off x="3530600" y="87220425"/>
          <a:ext cx="83185" cy="105664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830580</xdr:rowOff>
    </xdr:to>
    <xdr:pic>
      <xdr:nvPicPr>
        <xdr:cNvPr id="632" name="Text Box 1025" descr="rId1"/>
        <xdr:cNvPicPr>
          <a:picLocks noChangeAspect="1"/>
        </xdr:cNvPicPr>
      </xdr:nvPicPr>
      <xdr:blipFill>
        <a:blip r:embed="rId5" cstate="print"/>
        <a:stretch>
          <a:fillRect/>
        </a:stretch>
      </xdr:blipFill>
      <xdr:spPr>
        <a:xfrm>
          <a:off x="3530600" y="87220425"/>
          <a:ext cx="83185" cy="83058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102235</xdr:rowOff>
    </xdr:to>
    <xdr:pic>
      <xdr:nvPicPr>
        <xdr:cNvPr id="633" name="Text Box 1025" descr="rId1"/>
        <xdr:cNvPicPr>
          <a:picLocks noChangeAspect="1"/>
        </xdr:cNvPicPr>
      </xdr:nvPicPr>
      <xdr:blipFill>
        <a:blip r:embed="rId5" cstate="print"/>
        <a:stretch>
          <a:fillRect/>
        </a:stretch>
      </xdr:blipFill>
      <xdr:spPr>
        <a:xfrm>
          <a:off x="3530600" y="87220425"/>
          <a:ext cx="83185" cy="105473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827405</xdr:rowOff>
    </xdr:to>
    <xdr:pic>
      <xdr:nvPicPr>
        <xdr:cNvPr id="634" name="Text Box 1025" descr="rId1"/>
        <xdr:cNvPicPr>
          <a:picLocks noChangeAspect="1"/>
        </xdr:cNvPicPr>
      </xdr:nvPicPr>
      <xdr:blipFill>
        <a:blip r:embed="rId5" cstate="print"/>
        <a:stretch>
          <a:fillRect/>
        </a:stretch>
      </xdr:blipFill>
      <xdr:spPr>
        <a:xfrm>
          <a:off x="3530600" y="87220425"/>
          <a:ext cx="83185" cy="82740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784225</xdr:rowOff>
    </xdr:to>
    <xdr:pic>
      <xdr:nvPicPr>
        <xdr:cNvPr id="635" name="Text Box 1025" descr="rId1"/>
        <xdr:cNvPicPr>
          <a:picLocks noChangeAspect="1"/>
        </xdr:cNvPicPr>
      </xdr:nvPicPr>
      <xdr:blipFill>
        <a:blip r:embed="rId5" cstate="print"/>
        <a:stretch>
          <a:fillRect/>
        </a:stretch>
      </xdr:blipFill>
      <xdr:spPr>
        <a:xfrm>
          <a:off x="3530600" y="87220425"/>
          <a:ext cx="80645" cy="78422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67</xdr:row>
      <xdr:rowOff>780415</xdr:rowOff>
    </xdr:to>
    <xdr:pic>
      <xdr:nvPicPr>
        <xdr:cNvPr id="636" name="Text Box 1025" descr="rId1"/>
        <xdr:cNvPicPr>
          <a:picLocks noChangeAspect="1"/>
        </xdr:cNvPicPr>
      </xdr:nvPicPr>
      <xdr:blipFill>
        <a:blip r:embed="rId5" cstate="print"/>
        <a:stretch>
          <a:fillRect/>
        </a:stretch>
      </xdr:blipFill>
      <xdr:spPr>
        <a:xfrm>
          <a:off x="3530600" y="87220425"/>
          <a:ext cx="85090" cy="78041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68</xdr:row>
      <xdr:rowOff>91440</xdr:rowOff>
    </xdr:to>
    <xdr:pic>
      <xdr:nvPicPr>
        <xdr:cNvPr id="637" name="Text Box 1025" descr="rId1"/>
        <xdr:cNvPicPr>
          <a:picLocks noChangeAspect="1"/>
        </xdr:cNvPicPr>
      </xdr:nvPicPr>
      <xdr:blipFill>
        <a:blip r:embed="rId5" cstate="print"/>
        <a:stretch>
          <a:fillRect/>
        </a:stretch>
      </xdr:blipFill>
      <xdr:spPr>
        <a:xfrm>
          <a:off x="3530600" y="87220425"/>
          <a:ext cx="85090" cy="104394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67</xdr:row>
      <xdr:rowOff>827405</xdr:rowOff>
    </xdr:to>
    <xdr:pic>
      <xdr:nvPicPr>
        <xdr:cNvPr id="638" name="Text Box 1025" descr="rId1"/>
        <xdr:cNvPicPr>
          <a:picLocks noChangeAspect="1"/>
        </xdr:cNvPicPr>
      </xdr:nvPicPr>
      <xdr:blipFill>
        <a:blip r:embed="rId5" cstate="print"/>
        <a:stretch>
          <a:fillRect/>
        </a:stretch>
      </xdr:blipFill>
      <xdr:spPr>
        <a:xfrm>
          <a:off x="3530600" y="87220425"/>
          <a:ext cx="85090" cy="82740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67</xdr:row>
      <xdr:rowOff>779780</xdr:rowOff>
    </xdr:to>
    <xdr:pic>
      <xdr:nvPicPr>
        <xdr:cNvPr id="639" name="Text Box 1025" descr="rId1"/>
        <xdr:cNvPicPr>
          <a:picLocks noChangeAspect="1"/>
        </xdr:cNvPicPr>
      </xdr:nvPicPr>
      <xdr:blipFill>
        <a:blip r:embed="rId5" cstate="print"/>
        <a:stretch>
          <a:fillRect/>
        </a:stretch>
      </xdr:blipFill>
      <xdr:spPr>
        <a:xfrm>
          <a:off x="3530600" y="87220425"/>
          <a:ext cx="85090" cy="779780"/>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80645</xdr:colOff>
      <xdr:row>67</xdr:row>
      <xdr:rowOff>772160</xdr:rowOff>
    </xdr:to>
    <xdr:pic>
      <xdr:nvPicPr>
        <xdr:cNvPr id="640" name="Text Box 1025" descr="rId1"/>
        <xdr:cNvPicPr>
          <a:picLocks noChangeAspect="1"/>
        </xdr:cNvPicPr>
      </xdr:nvPicPr>
      <xdr:blipFill>
        <a:blip r:embed="rId5" cstate="print"/>
        <a:stretch>
          <a:fillRect/>
        </a:stretch>
      </xdr:blipFill>
      <xdr:spPr>
        <a:xfrm>
          <a:off x="6972935" y="87220425"/>
          <a:ext cx="80645" cy="772160"/>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81915</xdr:colOff>
      <xdr:row>68</xdr:row>
      <xdr:rowOff>76835</xdr:rowOff>
    </xdr:to>
    <xdr:pic>
      <xdr:nvPicPr>
        <xdr:cNvPr id="641" name="Text Box 1025" descr="rId1"/>
        <xdr:cNvPicPr>
          <a:picLocks noChangeAspect="1"/>
        </xdr:cNvPicPr>
      </xdr:nvPicPr>
      <xdr:blipFill>
        <a:blip r:embed="rId5" cstate="print"/>
        <a:stretch>
          <a:fillRect/>
        </a:stretch>
      </xdr:blipFill>
      <xdr:spPr>
        <a:xfrm>
          <a:off x="6972935" y="87220425"/>
          <a:ext cx="81915" cy="1029335"/>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81915</xdr:colOff>
      <xdr:row>67</xdr:row>
      <xdr:rowOff>819785</xdr:rowOff>
    </xdr:to>
    <xdr:pic>
      <xdr:nvPicPr>
        <xdr:cNvPr id="642" name="Text Box 1025" descr="rId1"/>
        <xdr:cNvPicPr>
          <a:picLocks noChangeAspect="1"/>
        </xdr:cNvPicPr>
      </xdr:nvPicPr>
      <xdr:blipFill>
        <a:blip r:embed="rId5" cstate="print"/>
        <a:stretch>
          <a:fillRect/>
        </a:stretch>
      </xdr:blipFill>
      <xdr:spPr>
        <a:xfrm>
          <a:off x="6972935" y="87220425"/>
          <a:ext cx="81915" cy="819785"/>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80645</xdr:colOff>
      <xdr:row>67</xdr:row>
      <xdr:rowOff>777240</xdr:rowOff>
    </xdr:to>
    <xdr:pic>
      <xdr:nvPicPr>
        <xdr:cNvPr id="643" name="Text Box 1025" descr="rId1"/>
        <xdr:cNvPicPr>
          <a:picLocks noChangeAspect="1"/>
        </xdr:cNvPicPr>
      </xdr:nvPicPr>
      <xdr:blipFill>
        <a:blip r:embed="rId5" cstate="print"/>
        <a:stretch>
          <a:fillRect/>
        </a:stretch>
      </xdr:blipFill>
      <xdr:spPr>
        <a:xfrm>
          <a:off x="6972935" y="87220425"/>
          <a:ext cx="80645" cy="777240"/>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85090</xdr:colOff>
      <xdr:row>67</xdr:row>
      <xdr:rowOff>772160</xdr:rowOff>
    </xdr:to>
    <xdr:pic>
      <xdr:nvPicPr>
        <xdr:cNvPr id="644" name="Text Box 1025" descr="rId1"/>
        <xdr:cNvPicPr>
          <a:picLocks noChangeAspect="1"/>
        </xdr:cNvPicPr>
      </xdr:nvPicPr>
      <xdr:blipFill>
        <a:blip r:embed="rId5" cstate="print"/>
        <a:stretch>
          <a:fillRect/>
        </a:stretch>
      </xdr:blipFill>
      <xdr:spPr>
        <a:xfrm>
          <a:off x="6972935" y="87220425"/>
          <a:ext cx="85090" cy="772160"/>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85090</xdr:colOff>
      <xdr:row>68</xdr:row>
      <xdr:rowOff>66040</xdr:rowOff>
    </xdr:to>
    <xdr:pic>
      <xdr:nvPicPr>
        <xdr:cNvPr id="645" name="Text Box 1025" descr="rId1"/>
        <xdr:cNvPicPr>
          <a:picLocks noChangeAspect="1"/>
        </xdr:cNvPicPr>
      </xdr:nvPicPr>
      <xdr:blipFill>
        <a:blip r:embed="rId5" cstate="print"/>
        <a:stretch>
          <a:fillRect/>
        </a:stretch>
      </xdr:blipFill>
      <xdr:spPr>
        <a:xfrm>
          <a:off x="6972935" y="87220425"/>
          <a:ext cx="85090" cy="1018540"/>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85090</xdr:colOff>
      <xdr:row>67</xdr:row>
      <xdr:rowOff>821055</xdr:rowOff>
    </xdr:to>
    <xdr:pic>
      <xdr:nvPicPr>
        <xdr:cNvPr id="646" name="Text Box 1025" descr="rId1"/>
        <xdr:cNvPicPr>
          <a:picLocks noChangeAspect="1"/>
        </xdr:cNvPicPr>
      </xdr:nvPicPr>
      <xdr:blipFill>
        <a:blip r:embed="rId5" cstate="print"/>
        <a:stretch>
          <a:fillRect/>
        </a:stretch>
      </xdr:blipFill>
      <xdr:spPr>
        <a:xfrm>
          <a:off x="6972935" y="87220425"/>
          <a:ext cx="85090" cy="821055"/>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80645</xdr:colOff>
      <xdr:row>67</xdr:row>
      <xdr:rowOff>779780</xdr:rowOff>
    </xdr:to>
    <xdr:pic>
      <xdr:nvPicPr>
        <xdr:cNvPr id="647" name="Text Box 1025" descr="rId1"/>
        <xdr:cNvPicPr>
          <a:picLocks noChangeAspect="1"/>
        </xdr:cNvPicPr>
      </xdr:nvPicPr>
      <xdr:blipFill>
        <a:blip r:embed="rId5" cstate="print"/>
        <a:stretch>
          <a:fillRect/>
        </a:stretch>
      </xdr:blipFill>
      <xdr:spPr>
        <a:xfrm>
          <a:off x="6972935" y="87220425"/>
          <a:ext cx="80645" cy="779780"/>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81915</xdr:colOff>
      <xdr:row>68</xdr:row>
      <xdr:rowOff>102235</xdr:rowOff>
    </xdr:to>
    <xdr:pic>
      <xdr:nvPicPr>
        <xdr:cNvPr id="648" name="Text Box 1025" descr="rId1"/>
        <xdr:cNvPicPr>
          <a:picLocks noChangeAspect="1"/>
        </xdr:cNvPicPr>
      </xdr:nvPicPr>
      <xdr:blipFill>
        <a:blip r:embed="rId5" cstate="print"/>
        <a:stretch>
          <a:fillRect/>
        </a:stretch>
      </xdr:blipFill>
      <xdr:spPr>
        <a:xfrm>
          <a:off x="6972935" y="87220425"/>
          <a:ext cx="81915" cy="1054735"/>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81915</xdr:colOff>
      <xdr:row>67</xdr:row>
      <xdr:rowOff>827405</xdr:rowOff>
    </xdr:to>
    <xdr:pic>
      <xdr:nvPicPr>
        <xdr:cNvPr id="649" name="Text Box 1025" descr="rId1"/>
        <xdr:cNvPicPr>
          <a:picLocks noChangeAspect="1"/>
        </xdr:cNvPicPr>
      </xdr:nvPicPr>
      <xdr:blipFill>
        <a:blip r:embed="rId5" cstate="print"/>
        <a:stretch>
          <a:fillRect/>
        </a:stretch>
      </xdr:blipFill>
      <xdr:spPr>
        <a:xfrm>
          <a:off x="6972935" y="87220425"/>
          <a:ext cx="81915" cy="827405"/>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80645</xdr:colOff>
      <xdr:row>67</xdr:row>
      <xdr:rowOff>784225</xdr:rowOff>
    </xdr:to>
    <xdr:pic>
      <xdr:nvPicPr>
        <xdr:cNvPr id="650" name="Text Box 1025" descr="rId1"/>
        <xdr:cNvPicPr>
          <a:picLocks noChangeAspect="1"/>
        </xdr:cNvPicPr>
      </xdr:nvPicPr>
      <xdr:blipFill>
        <a:blip r:embed="rId5" cstate="print"/>
        <a:stretch>
          <a:fillRect/>
        </a:stretch>
      </xdr:blipFill>
      <xdr:spPr>
        <a:xfrm>
          <a:off x="6972935" y="87220425"/>
          <a:ext cx="80645" cy="784225"/>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85090</xdr:colOff>
      <xdr:row>67</xdr:row>
      <xdr:rowOff>779780</xdr:rowOff>
    </xdr:to>
    <xdr:pic>
      <xdr:nvPicPr>
        <xdr:cNvPr id="651" name="Text Box 1025" descr="rId1"/>
        <xdr:cNvPicPr>
          <a:picLocks noChangeAspect="1"/>
        </xdr:cNvPicPr>
      </xdr:nvPicPr>
      <xdr:blipFill>
        <a:blip r:embed="rId5" cstate="print"/>
        <a:stretch>
          <a:fillRect/>
        </a:stretch>
      </xdr:blipFill>
      <xdr:spPr>
        <a:xfrm>
          <a:off x="6972935" y="87220425"/>
          <a:ext cx="85090" cy="779780"/>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85090</xdr:colOff>
      <xdr:row>68</xdr:row>
      <xdr:rowOff>91440</xdr:rowOff>
    </xdr:to>
    <xdr:pic>
      <xdr:nvPicPr>
        <xdr:cNvPr id="652" name="Text Box 1025" descr="rId1"/>
        <xdr:cNvPicPr>
          <a:picLocks noChangeAspect="1"/>
        </xdr:cNvPicPr>
      </xdr:nvPicPr>
      <xdr:blipFill>
        <a:blip r:embed="rId5" cstate="print"/>
        <a:stretch>
          <a:fillRect/>
        </a:stretch>
      </xdr:blipFill>
      <xdr:spPr>
        <a:xfrm>
          <a:off x="6972935" y="87220425"/>
          <a:ext cx="85090" cy="1043940"/>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85090</xdr:colOff>
      <xdr:row>67</xdr:row>
      <xdr:rowOff>827405</xdr:rowOff>
    </xdr:to>
    <xdr:pic>
      <xdr:nvPicPr>
        <xdr:cNvPr id="653" name="Text Box 1025" descr="rId1"/>
        <xdr:cNvPicPr>
          <a:picLocks noChangeAspect="1"/>
        </xdr:cNvPicPr>
      </xdr:nvPicPr>
      <xdr:blipFill>
        <a:blip r:embed="rId5" cstate="print"/>
        <a:stretch>
          <a:fillRect/>
        </a:stretch>
      </xdr:blipFill>
      <xdr:spPr>
        <a:xfrm>
          <a:off x="6972935" y="87220425"/>
          <a:ext cx="85090" cy="827405"/>
        </a:xfrm>
        <a:prstGeom prst="rect">
          <a:avLst/>
        </a:prstGeom>
        <a:noFill/>
        <a:ln w="9525" cap="flat" cmpd="sng">
          <a:noFill/>
          <a:prstDash val="solid"/>
          <a:round/>
        </a:ln>
      </xdr:spPr>
    </xdr:pic>
    <xdr:clientData/>
  </xdr:twoCellAnchor>
  <xdr:twoCellAnchor editAs="oneCell">
    <xdr:from>
      <xdr:col>8</xdr:col>
      <xdr:colOff>13970</xdr:colOff>
      <xdr:row>67</xdr:row>
      <xdr:rowOff>0</xdr:rowOff>
    </xdr:from>
    <xdr:to>
      <xdr:col>8</xdr:col>
      <xdr:colOff>99060</xdr:colOff>
      <xdr:row>67</xdr:row>
      <xdr:rowOff>827405</xdr:rowOff>
    </xdr:to>
    <xdr:pic>
      <xdr:nvPicPr>
        <xdr:cNvPr id="667" name="Text Box 1025" descr="rId1"/>
        <xdr:cNvPicPr>
          <a:picLocks noChangeAspect="1"/>
        </xdr:cNvPicPr>
      </xdr:nvPicPr>
      <xdr:blipFill>
        <a:blip r:embed="rId5" cstate="print"/>
        <a:stretch>
          <a:fillRect/>
        </a:stretch>
      </xdr:blipFill>
      <xdr:spPr>
        <a:xfrm>
          <a:off x="6986905" y="87220425"/>
          <a:ext cx="85090" cy="827405"/>
        </a:xfrm>
        <a:prstGeom prst="rect">
          <a:avLst/>
        </a:prstGeom>
        <a:noFill/>
        <a:ln w="9525" cap="flat" cmpd="sng">
          <a:noFill/>
          <a:prstDash val="solid"/>
          <a:round/>
        </a:ln>
      </xdr:spPr>
    </xdr:pic>
    <xdr:clientData/>
  </xdr:twoCellAnchor>
  <xdr:twoCellAnchor editAs="oneCell">
    <xdr:from>
      <xdr:col>6</xdr:col>
      <xdr:colOff>0</xdr:colOff>
      <xdr:row>79</xdr:row>
      <xdr:rowOff>0</xdr:rowOff>
    </xdr:from>
    <xdr:to>
      <xdr:col>6</xdr:col>
      <xdr:colOff>189865</xdr:colOff>
      <xdr:row>79</xdr:row>
      <xdr:rowOff>142875</xdr:rowOff>
    </xdr:to>
    <xdr:pic>
      <xdr:nvPicPr>
        <xdr:cNvPr id="668" name="Picture 1" hidden="1"/>
        <xdr:cNvPicPr>
          <a:picLocks noGrp="1" noChangeAspect="1"/>
        </xdr:cNvPicPr>
      </xdr:nvPicPr>
      <xdr:blipFill>
        <a:blip r:embed="rId1" cstate="print"/>
        <a:stretch>
          <a:fillRect/>
        </a:stretch>
      </xdr:blipFill>
      <xdr:spPr>
        <a:xfrm>
          <a:off x="5643245" y="97697925"/>
          <a:ext cx="189865" cy="142875"/>
        </a:xfrm>
        <a:prstGeom prst="rect">
          <a:avLst/>
        </a:prstGeom>
        <a:noFill/>
        <a:ln w="9525">
          <a:noFill/>
        </a:ln>
      </xdr:spPr>
    </xdr:pic>
    <xdr:clientData/>
  </xdr:twoCellAnchor>
  <xdr:twoCellAnchor editAs="oneCell">
    <xdr:from>
      <xdr:col>6</xdr:col>
      <xdr:colOff>0</xdr:colOff>
      <xdr:row>79</xdr:row>
      <xdr:rowOff>0</xdr:rowOff>
    </xdr:from>
    <xdr:to>
      <xdr:col>6</xdr:col>
      <xdr:colOff>189865</xdr:colOff>
      <xdr:row>79</xdr:row>
      <xdr:rowOff>133350</xdr:rowOff>
    </xdr:to>
    <xdr:pic>
      <xdr:nvPicPr>
        <xdr:cNvPr id="669" name="Picture 3" hidden="1"/>
        <xdr:cNvPicPr>
          <a:picLocks noGrp="1" noChangeAspect="1"/>
        </xdr:cNvPicPr>
      </xdr:nvPicPr>
      <xdr:blipFill>
        <a:blip r:embed="rId1" cstate="print"/>
        <a:stretch>
          <a:fillRect/>
        </a:stretch>
      </xdr:blipFill>
      <xdr:spPr>
        <a:xfrm>
          <a:off x="5643245" y="97697925"/>
          <a:ext cx="189865" cy="133350"/>
        </a:xfrm>
        <a:prstGeom prst="rect">
          <a:avLst/>
        </a:prstGeom>
        <a:noFill/>
        <a:ln w="9525">
          <a:noFill/>
        </a:ln>
      </xdr:spPr>
    </xdr:pic>
    <xdr:clientData/>
  </xdr:twoCellAnchor>
  <xdr:twoCellAnchor editAs="oneCell">
    <xdr:from>
      <xdr:col>6</xdr:col>
      <xdr:colOff>0</xdr:colOff>
      <xdr:row>79</xdr:row>
      <xdr:rowOff>0</xdr:rowOff>
    </xdr:from>
    <xdr:to>
      <xdr:col>6</xdr:col>
      <xdr:colOff>189865</xdr:colOff>
      <xdr:row>79</xdr:row>
      <xdr:rowOff>142875</xdr:rowOff>
    </xdr:to>
    <xdr:pic>
      <xdr:nvPicPr>
        <xdr:cNvPr id="670" name="Picture 1" hidden="1"/>
        <xdr:cNvPicPr>
          <a:picLocks noChangeAspect="1"/>
        </xdr:cNvPicPr>
      </xdr:nvPicPr>
      <xdr:blipFill>
        <a:blip r:embed="rId1" cstate="print"/>
        <a:stretch>
          <a:fillRect/>
        </a:stretch>
      </xdr:blipFill>
      <xdr:spPr>
        <a:xfrm>
          <a:off x="5643245" y="97697925"/>
          <a:ext cx="189865" cy="142875"/>
        </a:xfrm>
        <a:prstGeom prst="rect">
          <a:avLst/>
        </a:prstGeom>
        <a:noFill/>
        <a:ln w="9525" cap="flat" cmpd="sng">
          <a:noFill/>
          <a:prstDash val="solid"/>
          <a:round/>
        </a:ln>
      </xdr:spPr>
    </xdr:pic>
    <xdr:clientData/>
  </xdr:twoCellAnchor>
  <xdr:twoCellAnchor editAs="oneCell">
    <xdr:from>
      <xdr:col>6</xdr:col>
      <xdr:colOff>0</xdr:colOff>
      <xdr:row>79</xdr:row>
      <xdr:rowOff>0</xdr:rowOff>
    </xdr:from>
    <xdr:to>
      <xdr:col>6</xdr:col>
      <xdr:colOff>189865</xdr:colOff>
      <xdr:row>79</xdr:row>
      <xdr:rowOff>133350</xdr:rowOff>
    </xdr:to>
    <xdr:pic>
      <xdr:nvPicPr>
        <xdr:cNvPr id="671" name="Picture 3" hidden="1"/>
        <xdr:cNvPicPr>
          <a:picLocks noChangeAspect="1"/>
        </xdr:cNvPicPr>
      </xdr:nvPicPr>
      <xdr:blipFill>
        <a:blip r:embed="rId1" cstate="print"/>
        <a:stretch>
          <a:fillRect/>
        </a:stretch>
      </xdr:blipFill>
      <xdr:spPr>
        <a:xfrm>
          <a:off x="5643245" y="97697925"/>
          <a:ext cx="189865" cy="133350"/>
        </a:xfrm>
        <a:prstGeom prst="rect">
          <a:avLst/>
        </a:prstGeom>
        <a:noFill/>
        <a:ln w="9525" cap="flat" cmpd="sng">
          <a:noFill/>
          <a:prstDash val="solid"/>
          <a:round/>
        </a:ln>
      </xdr:spPr>
    </xdr:pic>
    <xdr:clientData/>
  </xdr:twoCellAnchor>
  <xdr:oneCellAnchor>
    <xdr:from>
      <xdr:col>5</xdr:col>
      <xdr:colOff>552450</xdr:colOff>
      <xdr:row>79</xdr:row>
      <xdr:rowOff>0</xdr:rowOff>
    </xdr:from>
    <xdr:ext cx="628650" cy="626745"/>
    <xdr:pic>
      <xdr:nvPicPr>
        <xdr:cNvPr id="672" name="3" descr="3" hidden="1"/>
        <xdr:cNvPicPr/>
      </xdr:nvPicPr>
      <xdr:blipFill>
        <a:blip r:embed="rId2" cstate="print"/>
        <a:srcRect/>
        <a:stretch>
          <a:fillRect/>
        </a:stretch>
      </xdr:blipFill>
      <xdr:spPr>
        <a:xfrm>
          <a:off x="4083050" y="97697925"/>
          <a:ext cx="628650" cy="626745"/>
        </a:xfrm>
        <a:prstGeom prst="rect">
          <a:avLst/>
        </a:prstGeom>
        <a:noFill/>
      </xdr:spPr>
    </xdr:pic>
    <xdr:clientData/>
  </xdr:oneCellAnchor>
  <xdr:oneCellAnchor>
    <xdr:from>
      <xdr:col>5</xdr:col>
      <xdr:colOff>541020</xdr:colOff>
      <xdr:row>79</xdr:row>
      <xdr:rowOff>0</xdr:rowOff>
    </xdr:from>
    <xdr:ext cx="628650" cy="643255"/>
    <xdr:pic>
      <xdr:nvPicPr>
        <xdr:cNvPr id="673" name="3" descr="3" hidden="1"/>
        <xdr:cNvPicPr/>
      </xdr:nvPicPr>
      <xdr:blipFill>
        <a:blip r:embed="rId2" cstate="print"/>
        <a:srcRect/>
        <a:stretch>
          <a:fillRect/>
        </a:stretch>
      </xdr:blipFill>
      <xdr:spPr>
        <a:xfrm>
          <a:off x="4071620" y="97697925"/>
          <a:ext cx="628650" cy="643255"/>
        </a:xfrm>
        <a:prstGeom prst="rect">
          <a:avLst/>
        </a:prstGeom>
        <a:noFill/>
      </xdr:spPr>
    </xdr:pic>
    <xdr:clientData/>
  </xdr:oneCellAnchor>
  <xdr:oneCellAnchor>
    <xdr:from>
      <xdr:col>5</xdr:col>
      <xdr:colOff>552450</xdr:colOff>
      <xdr:row>79</xdr:row>
      <xdr:rowOff>0</xdr:rowOff>
    </xdr:from>
    <xdr:ext cx="628650" cy="607695"/>
    <xdr:pic>
      <xdr:nvPicPr>
        <xdr:cNvPr id="674" name="3" descr="3" hidden="1"/>
        <xdr:cNvPicPr/>
      </xdr:nvPicPr>
      <xdr:blipFill>
        <a:blip r:embed="rId2" cstate="print"/>
        <a:srcRect/>
        <a:stretch>
          <a:fillRect/>
        </a:stretch>
      </xdr:blipFill>
      <xdr:spPr>
        <a:xfrm>
          <a:off x="4083050" y="97697925"/>
          <a:ext cx="628650" cy="607695"/>
        </a:xfrm>
        <a:prstGeom prst="rect">
          <a:avLst/>
        </a:prstGeom>
        <a:noFill/>
      </xdr:spPr>
    </xdr:pic>
    <xdr:clientData/>
  </xdr:oneCellAnchor>
  <xdr:oneCellAnchor>
    <xdr:from>
      <xdr:col>5</xdr:col>
      <xdr:colOff>541020</xdr:colOff>
      <xdr:row>79</xdr:row>
      <xdr:rowOff>0</xdr:rowOff>
    </xdr:from>
    <xdr:ext cx="628650" cy="607695"/>
    <xdr:pic>
      <xdr:nvPicPr>
        <xdr:cNvPr id="675" name="3" descr="3" hidden="1"/>
        <xdr:cNvPicPr/>
      </xdr:nvPicPr>
      <xdr:blipFill>
        <a:blip r:embed="rId2" cstate="print"/>
        <a:srcRect/>
        <a:stretch>
          <a:fillRect/>
        </a:stretch>
      </xdr:blipFill>
      <xdr:spPr>
        <a:xfrm>
          <a:off x="4071620" y="97697925"/>
          <a:ext cx="628650" cy="607695"/>
        </a:xfrm>
        <a:prstGeom prst="rect">
          <a:avLst/>
        </a:prstGeom>
        <a:noFill/>
      </xdr:spPr>
    </xdr:pic>
    <xdr:clientData/>
  </xdr:oneCellAnchor>
  <xdr:oneCellAnchor>
    <xdr:from>
      <xdr:col>5</xdr:col>
      <xdr:colOff>552450</xdr:colOff>
      <xdr:row>79</xdr:row>
      <xdr:rowOff>0</xdr:rowOff>
    </xdr:from>
    <xdr:ext cx="628650" cy="601980"/>
    <xdr:pic>
      <xdr:nvPicPr>
        <xdr:cNvPr id="676" name="3" descr="3" hidden="1"/>
        <xdr:cNvPicPr/>
      </xdr:nvPicPr>
      <xdr:blipFill>
        <a:blip r:embed="rId2" cstate="print"/>
        <a:srcRect/>
        <a:stretch>
          <a:fillRect/>
        </a:stretch>
      </xdr:blipFill>
      <xdr:spPr>
        <a:xfrm>
          <a:off x="4083050" y="97697925"/>
          <a:ext cx="628650" cy="601980"/>
        </a:xfrm>
        <a:prstGeom prst="rect">
          <a:avLst/>
        </a:prstGeom>
        <a:noFill/>
      </xdr:spPr>
    </xdr:pic>
    <xdr:clientData/>
  </xdr:oneCellAnchor>
  <xdr:twoCellAnchor editAs="oneCell">
    <xdr:from>
      <xdr:col>5</xdr:col>
      <xdr:colOff>0</xdr:colOff>
      <xdr:row>79</xdr:row>
      <xdr:rowOff>0</xdr:rowOff>
    </xdr:from>
    <xdr:to>
      <xdr:col>5</xdr:col>
      <xdr:colOff>189865</xdr:colOff>
      <xdr:row>81</xdr:row>
      <xdr:rowOff>171450</xdr:rowOff>
    </xdr:to>
    <xdr:pic>
      <xdr:nvPicPr>
        <xdr:cNvPr id="677" name="Picture 1" descr="5319867561607587558980.png" hidden="1"/>
        <xdr:cNvPicPr>
          <a:picLocks noChangeAspect="1"/>
        </xdr:cNvPicPr>
      </xdr:nvPicPr>
      <xdr:blipFill>
        <a:blip r:embed="rId1"/>
        <a:stretch>
          <a:fillRect/>
        </a:stretch>
      </xdr:blipFill>
      <xdr:spPr>
        <a:xfrm>
          <a:off x="3530600" y="97697925"/>
          <a:ext cx="189865" cy="571500"/>
        </a:xfrm>
        <a:prstGeom prst="rect">
          <a:avLst/>
        </a:prstGeom>
        <a:noFill/>
        <a:ln w="9525">
          <a:noFill/>
        </a:ln>
      </xdr:spPr>
    </xdr:pic>
    <xdr:clientData/>
  </xdr:twoCellAnchor>
  <xdr:twoCellAnchor editAs="oneCell">
    <xdr:from>
      <xdr:col>5</xdr:col>
      <xdr:colOff>0</xdr:colOff>
      <xdr:row>79</xdr:row>
      <xdr:rowOff>0</xdr:rowOff>
    </xdr:from>
    <xdr:to>
      <xdr:col>5</xdr:col>
      <xdr:colOff>189865</xdr:colOff>
      <xdr:row>81</xdr:row>
      <xdr:rowOff>158750</xdr:rowOff>
    </xdr:to>
    <xdr:pic>
      <xdr:nvPicPr>
        <xdr:cNvPr id="678" name="Picture 3" descr="5319867561607587558980.png" hidden="1"/>
        <xdr:cNvPicPr>
          <a:picLocks noChangeAspect="1"/>
        </xdr:cNvPicPr>
      </xdr:nvPicPr>
      <xdr:blipFill>
        <a:blip r:embed="rId1"/>
        <a:stretch>
          <a:fillRect/>
        </a:stretch>
      </xdr:blipFill>
      <xdr:spPr>
        <a:xfrm>
          <a:off x="3530600" y="97697925"/>
          <a:ext cx="189865" cy="558800"/>
        </a:xfrm>
        <a:prstGeom prst="rect">
          <a:avLst/>
        </a:prstGeom>
        <a:noFill/>
        <a:ln w="9525">
          <a:noFill/>
        </a:ln>
      </xdr:spPr>
    </xdr:pic>
    <xdr:clientData/>
  </xdr:twoCellAnchor>
  <xdr:oneCellAnchor>
    <xdr:from>
      <xdr:col>5</xdr:col>
      <xdr:colOff>447675</xdr:colOff>
      <xdr:row>79</xdr:row>
      <xdr:rowOff>0</xdr:rowOff>
    </xdr:from>
    <xdr:ext cx="523875" cy="462915"/>
    <xdr:pic>
      <xdr:nvPicPr>
        <xdr:cNvPr id="679" name="2" descr="2" hidden="1"/>
        <xdr:cNvPicPr/>
      </xdr:nvPicPr>
      <xdr:blipFill>
        <a:blip r:embed="rId3" cstate="print"/>
        <a:srcRect/>
        <a:stretch>
          <a:fillRect/>
        </a:stretch>
      </xdr:blipFill>
      <xdr:spPr>
        <a:xfrm>
          <a:off x="3978275" y="97697925"/>
          <a:ext cx="523875" cy="462915"/>
        </a:xfrm>
        <a:prstGeom prst="rect">
          <a:avLst/>
        </a:prstGeom>
        <a:noFill/>
      </xdr:spPr>
    </xdr:pic>
    <xdr:clientData/>
  </xdr:oneCellAnchor>
  <xdr:oneCellAnchor>
    <xdr:from>
      <xdr:col>5</xdr:col>
      <xdr:colOff>390525</xdr:colOff>
      <xdr:row>79</xdr:row>
      <xdr:rowOff>0</xdr:rowOff>
    </xdr:from>
    <xdr:ext cx="495300" cy="481965"/>
    <xdr:pic>
      <xdr:nvPicPr>
        <xdr:cNvPr id="680" name="4" descr="4" hidden="1"/>
        <xdr:cNvPicPr/>
      </xdr:nvPicPr>
      <xdr:blipFill>
        <a:blip r:embed="rId4" cstate="print"/>
        <a:srcRect/>
        <a:stretch>
          <a:fillRect/>
        </a:stretch>
      </xdr:blipFill>
      <xdr:spPr>
        <a:xfrm>
          <a:off x="3921125" y="97697925"/>
          <a:ext cx="495300" cy="481965"/>
        </a:xfrm>
        <a:prstGeom prst="rect">
          <a:avLst/>
        </a:prstGeom>
        <a:noFill/>
      </xdr:spPr>
    </xdr:pic>
    <xdr:clientData/>
  </xdr:oneCellAnchor>
  <xdr:oneCellAnchor>
    <xdr:from>
      <xdr:col>5</xdr:col>
      <xdr:colOff>552450</xdr:colOff>
      <xdr:row>79</xdr:row>
      <xdr:rowOff>0</xdr:rowOff>
    </xdr:from>
    <xdr:ext cx="628650" cy="659130"/>
    <xdr:pic>
      <xdr:nvPicPr>
        <xdr:cNvPr id="685" name="3" descr="3" hidden="1"/>
        <xdr:cNvPicPr/>
      </xdr:nvPicPr>
      <xdr:blipFill>
        <a:blip r:embed="rId2" cstate="print"/>
        <a:srcRect/>
        <a:stretch>
          <a:fillRect/>
        </a:stretch>
      </xdr:blipFill>
      <xdr:spPr>
        <a:xfrm>
          <a:off x="4083050" y="97697925"/>
          <a:ext cx="628650" cy="659130"/>
        </a:xfrm>
        <a:prstGeom prst="rect">
          <a:avLst/>
        </a:prstGeom>
        <a:noFill/>
      </xdr:spPr>
    </xdr:pic>
    <xdr:clientData/>
  </xdr:oneCellAnchor>
  <xdr:oneCellAnchor>
    <xdr:from>
      <xdr:col>5</xdr:col>
      <xdr:colOff>541020</xdr:colOff>
      <xdr:row>79</xdr:row>
      <xdr:rowOff>0</xdr:rowOff>
    </xdr:from>
    <xdr:ext cx="523875" cy="462915"/>
    <xdr:pic>
      <xdr:nvPicPr>
        <xdr:cNvPr id="686" name="5" descr="5" hidden="1"/>
        <xdr:cNvPicPr/>
      </xdr:nvPicPr>
      <xdr:blipFill>
        <a:blip r:embed="rId3" cstate="print"/>
        <a:srcRect/>
        <a:stretch>
          <a:fillRect/>
        </a:stretch>
      </xdr:blipFill>
      <xdr:spPr>
        <a:xfrm>
          <a:off x="4071620" y="97697925"/>
          <a:ext cx="523875" cy="462915"/>
        </a:xfrm>
        <a:prstGeom prst="rect">
          <a:avLst/>
        </a:prstGeom>
        <a:noFill/>
      </xdr:spPr>
    </xdr:pic>
    <xdr:clientData/>
  </xdr:oneCellAnchor>
  <xdr:twoCellAnchor editAs="oneCell">
    <xdr:from>
      <xdr:col>6</xdr:col>
      <xdr:colOff>0</xdr:colOff>
      <xdr:row>79</xdr:row>
      <xdr:rowOff>0</xdr:rowOff>
    </xdr:from>
    <xdr:to>
      <xdr:col>6</xdr:col>
      <xdr:colOff>189230</xdr:colOff>
      <xdr:row>79</xdr:row>
      <xdr:rowOff>142240</xdr:rowOff>
    </xdr:to>
    <xdr:pic>
      <xdr:nvPicPr>
        <xdr:cNvPr id="717" name="Picture 1" hidden="1"/>
        <xdr:cNvPicPr>
          <a:picLocks noGrp="1" noChangeAspect="1"/>
        </xdr:cNvPicPr>
      </xdr:nvPicPr>
      <xdr:blipFill>
        <a:blip r:embed="rId1" cstate="print"/>
        <a:stretch>
          <a:fillRect/>
        </a:stretch>
      </xdr:blipFill>
      <xdr:spPr>
        <a:xfrm>
          <a:off x="5643245" y="97697925"/>
          <a:ext cx="189230" cy="142240"/>
        </a:xfrm>
        <a:prstGeom prst="rect">
          <a:avLst/>
        </a:prstGeom>
        <a:noFill/>
        <a:ln w="9525">
          <a:noFill/>
        </a:ln>
      </xdr:spPr>
    </xdr:pic>
    <xdr:clientData/>
  </xdr:twoCellAnchor>
  <xdr:twoCellAnchor editAs="oneCell">
    <xdr:from>
      <xdr:col>6</xdr:col>
      <xdr:colOff>0</xdr:colOff>
      <xdr:row>79</xdr:row>
      <xdr:rowOff>0</xdr:rowOff>
    </xdr:from>
    <xdr:to>
      <xdr:col>6</xdr:col>
      <xdr:colOff>189230</xdr:colOff>
      <xdr:row>79</xdr:row>
      <xdr:rowOff>132715</xdr:rowOff>
    </xdr:to>
    <xdr:pic>
      <xdr:nvPicPr>
        <xdr:cNvPr id="718" name="Picture 3" hidden="1"/>
        <xdr:cNvPicPr>
          <a:picLocks noGrp="1" noChangeAspect="1"/>
        </xdr:cNvPicPr>
      </xdr:nvPicPr>
      <xdr:blipFill>
        <a:blip r:embed="rId1" cstate="print"/>
        <a:stretch>
          <a:fillRect/>
        </a:stretch>
      </xdr:blipFill>
      <xdr:spPr>
        <a:xfrm>
          <a:off x="5643245" y="97697925"/>
          <a:ext cx="189230" cy="132715"/>
        </a:xfrm>
        <a:prstGeom prst="rect">
          <a:avLst/>
        </a:prstGeom>
        <a:noFill/>
        <a:ln w="9525">
          <a:noFill/>
        </a:ln>
      </xdr:spPr>
    </xdr:pic>
    <xdr:clientData/>
  </xdr:twoCellAnchor>
  <xdr:twoCellAnchor editAs="oneCell">
    <xdr:from>
      <xdr:col>6</xdr:col>
      <xdr:colOff>0</xdr:colOff>
      <xdr:row>79</xdr:row>
      <xdr:rowOff>0</xdr:rowOff>
    </xdr:from>
    <xdr:to>
      <xdr:col>6</xdr:col>
      <xdr:colOff>189230</xdr:colOff>
      <xdr:row>79</xdr:row>
      <xdr:rowOff>142240</xdr:rowOff>
    </xdr:to>
    <xdr:pic>
      <xdr:nvPicPr>
        <xdr:cNvPr id="719" name="Picture 1" hidden="1"/>
        <xdr:cNvPicPr>
          <a:picLocks noChangeAspect="1"/>
        </xdr:cNvPicPr>
      </xdr:nvPicPr>
      <xdr:blipFill>
        <a:blip r:embed="rId1" cstate="print"/>
        <a:stretch>
          <a:fillRect/>
        </a:stretch>
      </xdr:blipFill>
      <xdr:spPr>
        <a:xfrm>
          <a:off x="5643245" y="97697925"/>
          <a:ext cx="189230" cy="142240"/>
        </a:xfrm>
        <a:prstGeom prst="rect">
          <a:avLst/>
        </a:prstGeom>
        <a:noFill/>
        <a:ln w="9525" cap="flat" cmpd="sng">
          <a:noFill/>
          <a:prstDash val="solid"/>
          <a:round/>
        </a:ln>
      </xdr:spPr>
    </xdr:pic>
    <xdr:clientData/>
  </xdr:twoCellAnchor>
  <xdr:twoCellAnchor editAs="oneCell">
    <xdr:from>
      <xdr:col>6</xdr:col>
      <xdr:colOff>0</xdr:colOff>
      <xdr:row>79</xdr:row>
      <xdr:rowOff>0</xdr:rowOff>
    </xdr:from>
    <xdr:to>
      <xdr:col>6</xdr:col>
      <xdr:colOff>189230</xdr:colOff>
      <xdr:row>79</xdr:row>
      <xdr:rowOff>132715</xdr:rowOff>
    </xdr:to>
    <xdr:pic>
      <xdr:nvPicPr>
        <xdr:cNvPr id="720" name="Picture 3" hidden="1"/>
        <xdr:cNvPicPr>
          <a:picLocks noChangeAspect="1"/>
        </xdr:cNvPicPr>
      </xdr:nvPicPr>
      <xdr:blipFill>
        <a:blip r:embed="rId1" cstate="print"/>
        <a:stretch>
          <a:fillRect/>
        </a:stretch>
      </xdr:blipFill>
      <xdr:spPr>
        <a:xfrm>
          <a:off x="5643245" y="97697925"/>
          <a:ext cx="189230" cy="132715"/>
        </a:xfrm>
        <a:prstGeom prst="rect">
          <a:avLst/>
        </a:prstGeom>
        <a:noFill/>
        <a:ln w="9525" cap="flat" cmpd="sng">
          <a:noFill/>
          <a:prstDash val="solid"/>
          <a:round/>
        </a:ln>
      </xdr:spPr>
    </xdr:pic>
    <xdr:clientData/>
  </xdr:twoCellAnchor>
  <xdr:twoCellAnchor editAs="oneCell">
    <xdr:from>
      <xdr:col>5</xdr:col>
      <xdr:colOff>0</xdr:colOff>
      <xdr:row>79</xdr:row>
      <xdr:rowOff>0</xdr:rowOff>
    </xdr:from>
    <xdr:to>
      <xdr:col>5</xdr:col>
      <xdr:colOff>189230</xdr:colOff>
      <xdr:row>81</xdr:row>
      <xdr:rowOff>170815</xdr:rowOff>
    </xdr:to>
    <xdr:pic>
      <xdr:nvPicPr>
        <xdr:cNvPr id="726" name="Picture 1" descr="5319867561607587558980.png" hidden="1"/>
        <xdr:cNvPicPr>
          <a:picLocks noChangeAspect="1"/>
        </xdr:cNvPicPr>
      </xdr:nvPicPr>
      <xdr:blipFill>
        <a:blip r:embed="rId1"/>
        <a:stretch>
          <a:fillRect/>
        </a:stretch>
      </xdr:blipFill>
      <xdr:spPr>
        <a:xfrm>
          <a:off x="3530600" y="97697925"/>
          <a:ext cx="189230" cy="570865"/>
        </a:xfrm>
        <a:prstGeom prst="rect">
          <a:avLst/>
        </a:prstGeom>
        <a:noFill/>
        <a:ln w="9525">
          <a:noFill/>
        </a:ln>
      </xdr:spPr>
    </xdr:pic>
    <xdr:clientData/>
  </xdr:twoCellAnchor>
  <xdr:twoCellAnchor editAs="oneCell">
    <xdr:from>
      <xdr:col>5</xdr:col>
      <xdr:colOff>0</xdr:colOff>
      <xdr:row>79</xdr:row>
      <xdr:rowOff>0</xdr:rowOff>
    </xdr:from>
    <xdr:to>
      <xdr:col>5</xdr:col>
      <xdr:colOff>189230</xdr:colOff>
      <xdr:row>81</xdr:row>
      <xdr:rowOff>158115</xdr:rowOff>
    </xdr:to>
    <xdr:pic>
      <xdr:nvPicPr>
        <xdr:cNvPr id="727" name="Picture 3" descr="5319867561607587558980.png" hidden="1"/>
        <xdr:cNvPicPr>
          <a:picLocks noChangeAspect="1"/>
        </xdr:cNvPicPr>
      </xdr:nvPicPr>
      <xdr:blipFill>
        <a:blip r:embed="rId1"/>
        <a:stretch>
          <a:fillRect/>
        </a:stretch>
      </xdr:blipFill>
      <xdr:spPr>
        <a:xfrm>
          <a:off x="3530600" y="97697925"/>
          <a:ext cx="189230" cy="558165"/>
        </a:xfrm>
        <a:prstGeom prst="rect">
          <a:avLst/>
        </a:prstGeom>
        <a:noFill/>
        <a:ln w="9525">
          <a:noFill/>
        </a:ln>
      </xdr:spPr>
    </xdr:pic>
    <xdr:clientData/>
  </xdr:twoCellAnchor>
  <xdr:twoCellAnchor editAs="oneCell">
    <xdr:from>
      <xdr:col>5</xdr:col>
      <xdr:colOff>0</xdr:colOff>
      <xdr:row>56</xdr:row>
      <xdr:rowOff>0</xdr:rowOff>
    </xdr:from>
    <xdr:to>
      <xdr:col>5</xdr:col>
      <xdr:colOff>81280</xdr:colOff>
      <xdr:row>57</xdr:row>
      <xdr:rowOff>295910</xdr:rowOff>
    </xdr:to>
    <xdr:pic>
      <xdr:nvPicPr>
        <xdr:cNvPr id="1017" name="Text Box 1025" descr="rId1"/>
        <xdr:cNvPicPr/>
      </xdr:nvPicPr>
      <xdr:blipFill>
        <a:blip r:embed="rId5"/>
        <a:stretch>
          <a:fillRect/>
        </a:stretch>
      </xdr:blipFill>
      <xdr:spPr>
        <a:xfrm>
          <a:off x="3530600" y="76504800"/>
          <a:ext cx="81280" cy="1010285"/>
        </a:xfrm>
        <a:prstGeom prst="rect">
          <a:avLst/>
        </a:prstGeom>
        <a:noFill/>
        <a:ln w="9525">
          <a:noFill/>
        </a:ln>
      </xdr:spPr>
    </xdr:pic>
    <xdr:clientData/>
  </xdr:twoCellAnchor>
  <xdr:twoCellAnchor editAs="oneCell">
    <xdr:from>
      <xdr:col>5</xdr:col>
      <xdr:colOff>0</xdr:colOff>
      <xdr:row>56</xdr:row>
      <xdr:rowOff>0</xdr:rowOff>
    </xdr:from>
    <xdr:to>
      <xdr:col>5</xdr:col>
      <xdr:colOff>83185</xdr:colOff>
      <xdr:row>57</xdr:row>
      <xdr:rowOff>378460</xdr:rowOff>
    </xdr:to>
    <xdr:pic>
      <xdr:nvPicPr>
        <xdr:cNvPr id="1018" name="Text Box 1025" descr="rId1"/>
        <xdr:cNvPicPr/>
      </xdr:nvPicPr>
      <xdr:blipFill>
        <a:blip r:embed="rId5"/>
        <a:stretch>
          <a:fillRect/>
        </a:stretch>
      </xdr:blipFill>
      <xdr:spPr>
        <a:xfrm>
          <a:off x="3530600" y="76504800"/>
          <a:ext cx="83185" cy="1092835"/>
        </a:xfrm>
        <a:prstGeom prst="rect">
          <a:avLst/>
        </a:prstGeom>
        <a:noFill/>
        <a:ln w="9525">
          <a:noFill/>
        </a:ln>
      </xdr:spPr>
    </xdr:pic>
    <xdr:clientData/>
  </xdr:twoCellAnchor>
  <xdr:twoCellAnchor editAs="oneCell">
    <xdr:from>
      <xdr:col>5</xdr:col>
      <xdr:colOff>0</xdr:colOff>
      <xdr:row>56</xdr:row>
      <xdr:rowOff>0</xdr:rowOff>
    </xdr:from>
    <xdr:to>
      <xdr:col>5</xdr:col>
      <xdr:colOff>81280</xdr:colOff>
      <xdr:row>57</xdr:row>
      <xdr:rowOff>298450</xdr:rowOff>
    </xdr:to>
    <xdr:pic>
      <xdr:nvPicPr>
        <xdr:cNvPr id="1019" name="Text Box 1025" descr="rId1"/>
        <xdr:cNvPicPr/>
      </xdr:nvPicPr>
      <xdr:blipFill>
        <a:blip r:embed="rId5"/>
        <a:stretch>
          <a:fillRect/>
        </a:stretch>
      </xdr:blipFill>
      <xdr:spPr>
        <a:xfrm>
          <a:off x="3530600" y="76504800"/>
          <a:ext cx="81280" cy="1012825"/>
        </a:xfrm>
        <a:prstGeom prst="rect">
          <a:avLst/>
        </a:prstGeom>
        <a:noFill/>
        <a:ln w="9525">
          <a:noFill/>
        </a:ln>
      </xdr:spPr>
    </xdr:pic>
    <xdr:clientData/>
  </xdr:twoCellAnchor>
  <xdr:twoCellAnchor editAs="oneCell">
    <xdr:from>
      <xdr:col>5</xdr:col>
      <xdr:colOff>0</xdr:colOff>
      <xdr:row>56</xdr:row>
      <xdr:rowOff>0</xdr:rowOff>
    </xdr:from>
    <xdr:to>
      <xdr:col>5</xdr:col>
      <xdr:colOff>83185</xdr:colOff>
      <xdr:row>57</xdr:row>
      <xdr:rowOff>375285</xdr:rowOff>
    </xdr:to>
    <xdr:pic>
      <xdr:nvPicPr>
        <xdr:cNvPr id="1020" name="Text Box 1025" descr="rId1"/>
        <xdr:cNvPicPr/>
      </xdr:nvPicPr>
      <xdr:blipFill>
        <a:blip r:embed="rId5"/>
        <a:stretch>
          <a:fillRect/>
        </a:stretch>
      </xdr:blipFill>
      <xdr:spPr>
        <a:xfrm>
          <a:off x="3530600" y="76504800"/>
          <a:ext cx="83185" cy="1089660"/>
        </a:xfrm>
        <a:prstGeom prst="rect">
          <a:avLst/>
        </a:prstGeom>
        <a:noFill/>
        <a:ln w="9525">
          <a:noFill/>
        </a:ln>
      </xdr:spPr>
    </xdr:pic>
    <xdr:clientData/>
  </xdr:twoCellAnchor>
  <xdr:twoCellAnchor editAs="oneCell">
    <xdr:from>
      <xdr:col>5</xdr:col>
      <xdr:colOff>0</xdr:colOff>
      <xdr:row>56</xdr:row>
      <xdr:rowOff>0</xdr:rowOff>
    </xdr:from>
    <xdr:to>
      <xdr:col>5</xdr:col>
      <xdr:colOff>81280</xdr:colOff>
      <xdr:row>57</xdr:row>
      <xdr:rowOff>297815</xdr:rowOff>
    </xdr:to>
    <xdr:pic>
      <xdr:nvPicPr>
        <xdr:cNvPr id="1021" name="Text Box 1025" descr="rId1"/>
        <xdr:cNvPicPr/>
      </xdr:nvPicPr>
      <xdr:blipFill>
        <a:blip r:embed="rId5"/>
        <a:stretch>
          <a:fillRect/>
        </a:stretch>
      </xdr:blipFill>
      <xdr:spPr>
        <a:xfrm>
          <a:off x="3530600" y="76504800"/>
          <a:ext cx="81280" cy="1012190"/>
        </a:xfrm>
        <a:prstGeom prst="rect">
          <a:avLst/>
        </a:prstGeom>
        <a:noFill/>
        <a:ln w="9525">
          <a:noFill/>
        </a:ln>
      </xdr:spPr>
    </xdr:pic>
    <xdr:clientData/>
  </xdr:twoCellAnchor>
  <xdr:twoCellAnchor editAs="oneCell">
    <xdr:from>
      <xdr:col>5</xdr:col>
      <xdr:colOff>0</xdr:colOff>
      <xdr:row>56</xdr:row>
      <xdr:rowOff>0</xdr:rowOff>
    </xdr:from>
    <xdr:to>
      <xdr:col>5</xdr:col>
      <xdr:colOff>83185</xdr:colOff>
      <xdr:row>57</xdr:row>
      <xdr:rowOff>365125</xdr:rowOff>
    </xdr:to>
    <xdr:pic>
      <xdr:nvPicPr>
        <xdr:cNvPr id="1022" name="Text Box 1025" descr="rId1"/>
        <xdr:cNvPicPr/>
      </xdr:nvPicPr>
      <xdr:blipFill>
        <a:blip r:embed="rId5"/>
        <a:stretch>
          <a:fillRect/>
        </a:stretch>
      </xdr:blipFill>
      <xdr:spPr>
        <a:xfrm>
          <a:off x="3530600" y="76504800"/>
          <a:ext cx="83185" cy="1079500"/>
        </a:xfrm>
        <a:prstGeom prst="rect">
          <a:avLst/>
        </a:prstGeom>
        <a:noFill/>
        <a:ln w="9525">
          <a:noFill/>
        </a:ln>
      </xdr:spPr>
    </xdr:pic>
    <xdr:clientData/>
  </xdr:twoCellAnchor>
  <xdr:twoCellAnchor editAs="oneCell">
    <xdr:from>
      <xdr:col>5</xdr:col>
      <xdr:colOff>0</xdr:colOff>
      <xdr:row>56</xdr:row>
      <xdr:rowOff>0</xdr:rowOff>
    </xdr:from>
    <xdr:to>
      <xdr:col>5</xdr:col>
      <xdr:colOff>83185</xdr:colOff>
      <xdr:row>57</xdr:row>
      <xdr:rowOff>367030</xdr:rowOff>
    </xdr:to>
    <xdr:pic>
      <xdr:nvPicPr>
        <xdr:cNvPr id="1023" name="Text Box 1025" descr="rId1"/>
        <xdr:cNvPicPr/>
      </xdr:nvPicPr>
      <xdr:blipFill>
        <a:blip r:embed="rId5"/>
        <a:stretch>
          <a:fillRect/>
        </a:stretch>
      </xdr:blipFill>
      <xdr:spPr>
        <a:xfrm>
          <a:off x="3530600" y="76504800"/>
          <a:ext cx="83185" cy="1081405"/>
        </a:xfrm>
        <a:prstGeom prst="rect">
          <a:avLst/>
        </a:prstGeom>
        <a:noFill/>
        <a:ln w="9525">
          <a:noFill/>
        </a:ln>
      </xdr:spPr>
    </xdr:pic>
    <xdr:clientData/>
  </xdr:twoCellAnchor>
  <xdr:twoCellAnchor editAs="oneCell">
    <xdr:from>
      <xdr:col>5</xdr:col>
      <xdr:colOff>0</xdr:colOff>
      <xdr:row>56</xdr:row>
      <xdr:rowOff>0</xdr:rowOff>
    </xdr:from>
    <xdr:to>
      <xdr:col>5</xdr:col>
      <xdr:colOff>83185</xdr:colOff>
      <xdr:row>57</xdr:row>
      <xdr:rowOff>363220</xdr:rowOff>
    </xdr:to>
    <xdr:pic>
      <xdr:nvPicPr>
        <xdr:cNvPr id="1024" name="Text Box 1025" descr="rId1"/>
        <xdr:cNvPicPr/>
      </xdr:nvPicPr>
      <xdr:blipFill>
        <a:blip r:embed="rId5"/>
        <a:stretch>
          <a:fillRect/>
        </a:stretch>
      </xdr:blipFill>
      <xdr:spPr>
        <a:xfrm>
          <a:off x="3530600" y="76504800"/>
          <a:ext cx="83185" cy="1077595"/>
        </a:xfrm>
        <a:prstGeom prst="rect">
          <a:avLst/>
        </a:prstGeom>
        <a:noFill/>
        <a:ln w="9525">
          <a:noFill/>
        </a:ln>
      </xdr:spPr>
    </xdr:pic>
    <xdr:clientData/>
  </xdr:twoCellAnchor>
  <xdr:twoCellAnchor editAs="oneCell">
    <xdr:from>
      <xdr:col>5</xdr:col>
      <xdr:colOff>0</xdr:colOff>
      <xdr:row>56</xdr:row>
      <xdr:rowOff>0</xdr:rowOff>
    </xdr:from>
    <xdr:to>
      <xdr:col>5</xdr:col>
      <xdr:colOff>81280</xdr:colOff>
      <xdr:row>57</xdr:row>
      <xdr:rowOff>302260</xdr:rowOff>
    </xdr:to>
    <xdr:pic>
      <xdr:nvPicPr>
        <xdr:cNvPr id="1025" name="Text Box 1025" descr="rId1"/>
        <xdr:cNvPicPr/>
      </xdr:nvPicPr>
      <xdr:blipFill>
        <a:blip r:embed="rId5"/>
        <a:stretch>
          <a:fillRect/>
        </a:stretch>
      </xdr:blipFill>
      <xdr:spPr>
        <a:xfrm>
          <a:off x="3530600" y="76504800"/>
          <a:ext cx="81280" cy="1016635"/>
        </a:xfrm>
        <a:prstGeom prst="rect">
          <a:avLst/>
        </a:prstGeom>
        <a:noFill/>
        <a:ln w="9525">
          <a:noFill/>
        </a:ln>
      </xdr:spPr>
    </xdr:pic>
    <xdr:clientData/>
  </xdr:twoCellAnchor>
  <xdr:twoCellAnchor editAs="oneCell">
    <xdr:from>
      <xdr:col>5</xdr:col>
      <xdr:colOff>0</xdr:colOff>
      <xdr:row>56</xdr:row>
      <xdr:rowOff>0</xdr:rowOff>
    </xdr:from>
    <xdr:to>
      <xdr:col>5</xdr:col>
      <xdr:colOff>85090</xdr:colOff>
      <xdr:row>57</xdr:row>
      <xdr:rowOff>298450</xdr:rowOff>
    </xdr:to>
    <xdr:pic>
      <xdr:nvPicPr>
        <xdr:cNvPr id="1026" name="Text Box 1025" descr="rId1"/>
        <xdr:cNvPicPr/>
      </xdr:nvPicPr>
      <xdr:blipFill>
        <a:blip r:embed="rId5"/>
        <a:stretch>
          <a:fillRect/>
        </a:stretch>
      </xdr:blipFill>
      <xdr:spPr>
        <a:xfrm>
          <a:off x="3530600" y="76504800"/>
          <a:ext cx="85090" cy="1012825"/>
        </a:xfrm>
        <a:prstGeom prst="rect">
          <a:avLst/>
        </a:prstGeom>
        <a:noFill/>
        <a:ln w="9525">
          <a:noFill/>
        </a:ln>
      </xdr:spPr>
    </xdr:pic>
    <xdr:clientData/>
  </xdr:twoCellAnchor>
  <xdr:twoCellAnchor editAs="oneCell">
    <xdr:from>
      <xdr:col>5</xdr:col>
      <xdr:colOff>0</xdr:colOff>
      <xdr:row>56</xdr:row>
      <xdr:rowOff>0</xdr:rowOff>
    </xdr:from>
    <xdr:to>
      <xdr:col>5</xdr:col>
      <xdr:colOff>85090</xdr:colOff>
      <xdr:row>57</xdr:row>
      <xdr:rowOff>363855</xdr:rowOff>
    </xdr:to>
    <xdr:pic>
      <xdr:nvPicPr>
        <xdr:cNvPr id="1027" name="Text Box 1025" descr="rId1"/>
        <xdr:cNvPicPr/>
      </xdr:nvPicPr>
      <xdr:blipFill>
        <a:blip r:embed="rId5"/>
        <a:stretch>
          <a:fillRect/>
        </a:stretch>
      </xdr:blipFill>
      <xdr:spPr>
        <a:xfrm>
          <a:off x="3530600" y="76504800"/>
          <a:ext cx="85090" cy="1078230"/>
        </a:xfrm>
        <a:prstGeom prst="rect">
          <a:avLst/>
        </a:prstGeom>
        <a:noFill/>
        <a:ln w="9525">
          <a:noFill/>
        </a:ln>
      </xdr:spPr>
    </xdr:pic>
    <xdr:clientData/>
  </xdr:twoCellAnchor>
  <xdr:twoCellAnchor editAs="oneCell">
    <xdr:from>
      <xdr:col>5</xdr:col>
      <xdr:colOff>0</xdr:colOff>
      <xdr:row>56</xdr:row>
      <xdr:rowOff>0</xdr:rowOff>
    </xdr:from>
    <xdr:to>
      <xdr:col>5</xdr:col>
      <xdr:colOff>85090</xdr:colOff>
      <xdr:row>57</xdr:row>
      <xdr:rowOff>297815</xdr:rowOff>
    </xdr:to>
    <xdr:pic>
      <xdr:nvPicPr>
        <xdr:cNvPr id="1028" name="Text Box 1025" descr="rId1"/>
        <xdr:cNvPicPr/>
      </xdr:nvPicPr>
      <xdr:blipFill>
        <a:blip r:embed="rId5"/>
        <a:stretch>
          <a:fillRect/>
        </a:stretch>
      </xdr:blipFill>
      <xdr:spPr>
        <a:xfrm>
          <a:off x="3530600" y="76504800"/>
          <a:ext cx="85090" cy="1012190"/>
        </a:xfrm>
        <a:prstGeom prst="rect">
          <a:avLst/>
        </a:prstGeom>
        <a:noFill/>
        <a:ln w="9525">
          <a:noFill/>
        </a:ln>
      </xdr:spPr>
    </xdr:pic>
    <xdr:clientData/>
  </xdr:twoCellAnchor>
  <xdr:twoCellAnchor editAs="oneCell">
    <xdr:from>
      <xdr:col>5</xdr:col>
      <xdr:colOff>0</xdr:colOff>
      <xdr:row>56</xdr:row>
      <xdr:rowOff>0</xdr:rowOff>
    </xdr:from>
    <xdr:to>
      <xdr:col>5</xdr:col>
      <xdr:colOff>170815</xdr:colOff>
      <xdr:row>57</xdr:row>
      <xdr:rowOff>142875</xdr:rowOff>
    </xdr:to>
    <xdr:pic>
      <xdr:nvPicPr>
        <xdr:cNvPr id="1029" name="Picture 1" descr="5319867561607587558980.png" hidden="1"/>
        <xdr:cNvPicPr>
          <a:picLocks noChangeAspect="1"/>
        </xdr:cNvPicPr>
      </xdr:nvPicPr>
      <xdr:blipFill>
        <a:blip r:embed="rId1"/>
        <a:stretch>
          <a:fillRect/>
        </a:stretch>
      </xdr:blipFill>
      <xdr:spPr>
        <a:xfrm>
          <a:off x="3530600" y="76504800"/>
          <a:ext cx="170815" cy="857250"/>
        </a:xfrm>
        <a:prstGeom prst="rect">
          <a:avLst/>
        </a:prstGeom>
        <a:noFill/>
        <a:ln w="9525">
          <a:noFill/>
        </a:ln>
      </xdr:spPr>
    </xdr:pic>
    <xdr:clientData/>
  </xdr:twoCellAnchor>
  <xdr:twoCellAnchor editAs="oneCell">
    <xdr:from>
      <xdr:col>5</xdr:col>
      <xdr:colOff>0</xdr:colOff>
      <xdr:row>56</xdr:row>
      <xdr:rowOff>0</xdr:rowOff>
    </xdr:from>
    <xdr:to>
      <xdr:col>5</xdr:col>
      <xdr:colOff>81280</xdr:colOff>
      <xdr:row>57</xdr:row>
      <xdr:rowOff>288925</xdr:rowOff>
    </xdr:to>
    <xdr:pic>
      <xdr:nvPicPr>
        <xdr:cNvPr id="1030" name="Text Box 1025" descr="rId1"/>
        <xdr:cNvPicPr/>
      </xdr:nvPicPr>
      <xdr:blipFill>
        <a:blip r:embed="rId5"/>
        <a:stretch>
          <a:fillRect/>
        </a:stretch>
      </xdr:blipFill>
      <xdr:spPr>
        <a:xfrm>
          <a:off x="3530600" y="76504800"/>
          <a:ext cx="81280" cy="1003300"/>
        </a:xfrm>
        <a:prstGeom prst="rect">
          <a:avLst/>
        </a:prstGeom>
        <a:noFill/>
        <a:ln w="9525">
          <a:noFill/>
        </a:ln>
      </xdr:spPr>
    </xdr:pic>
    <xdr:clientData/>
  </xdr:twoCellAnchor>
  <xdr:twoCellAnchor editAs="oneCell">
    <xdr:from>
      <xdr:col>5</xdr:col>
      <xdr:colOff>0</xdr:colOff>
      <xdr:row>56</xdr:row>
      <xdr:rowOff>0</xdr:rowOff>
    </xdr:from>
    <xdr:to>
      <xdr:col>5</xdr:col>
      <xdr:colOff>83185</xdr:colOff>
      <xdr:row>57</xdr:row>
      <xdr:rowOff>371475</xdr:rowOff>
    </xdr:to>
    <xdr:pic>
      <xdr:nvPicPr>
        <xdr:cNvPr id="1031" name="Text Box 1025" descr="rId1"/>
        <xdr:cNvPicPr/>
      </xdr:nvPicPr>
      <xdr:blipFill>
        <a:blip r:embed="rId5"/>
        <a:stretch>
          <a:fillRect/>
        </a:stretch>
      </xdr:blipFill>
      <xdr:spPr>
        <a:xfrm>
          <a:off x="3530600" y="76504800"/>
          <a:ext cx="83185" cy="1085850"/>
        </a:xfrm>
        <a:prstGeom prst="rect">
          <a:avLst/>
        </a:prstGeom>
        <a:noFill/>
        <a:ln w="9525">
          <a:noFill/>
        </a:ln>
      </xdr:spPr>
    </xdr:pic>
    <xdr:clientData/>
  </xdr:twoCellAnchor>
  <xdr:twoCellAnchor editAs="oneCell">
    <xdr:from>
      <xdr:col>5</xdr:col>
      <xdr:colOff>0</xdr:colOff>
      <xdr:row>56</xdr:row>
      <xdr:rowOff>0</xdr:rowOff>
    </xdr:from>
    <xdr:to>
      <xdr:col>5</xdr:col>
      <xdr:colOff>81280</xdr:colOff>
      <xdr:row>57</xdr:row>
      <xdr:rowOff>291465</xdr:rowOff>
    </xdr:to>
    <xdr:pic>
      <xdr:nvPicPr>
        <xdr:cNvPr id="1032" name="Text Box 1025" descr="rId1"/>
        <xdr:cNvPicPr/>
      </xdr:nvPicPr>
      <xdr:blipFill>
        <a:blip r:embed="rId5"/>
        <a:stretch>
          <a:fillRect/>
        </a:stretch>
      </xdr:blipFill>
      <xdr:spPr>
        <a:xfrm>
          <a:off x="3530600" y="76504800"/>
          <a:ext cx="81280" cy="1005840"/>
        </a:xfrm>
        <a:prstGeom prst="rect">
          <a:avLst/>
        </a:prstGeom>
        <a:noFill/>
        <a:ln w="9525">
          <a:noFill/>
        </a:ln>
      </xdr:spPr>
    </xdr:pic>
    <xdr:clientData/>
  </xdr:twoCellAnchor>
  <xdr:twoCellAnchor editAs="oneCell">
    <xdr:from>
      <xdr:col>5</xdr:col>
      <xdr:colOff>0</xdr:colOff>
      <xdr:row>56</xdr:row>
      <xdr:rowOff>0</xdr:rowOff>
    </xdr:from>
    <xdr:to>
      <xdr:col>5</xdr:col>
      <xdr:colOff>83185</xdr:colOff>
      <xdr:row>57</xdr:row>
      <xdr:rowOff>368300</xdr:rowOff>
    </xdr:to>
    <xdr:pic>
      <xdr:nvPicPr>
        <xdr:cNvPr id="1033" name="Text Box 1025" descr="rId1"/>
        <xdr:cNvPicPr/>
      </xdr:nvPicPr>
      <xdr:blipFill>
        <a:blip r:embed="rId5"/>
        <a:stretch>
          <a:fillRect/>
        </a:stretch>
      </xdr:blipFill>
      <xdr:spPr>
        <a:xfrm>
          <a:off x="3530600" y="76504800"/>
          <a:ext cx="83185" cy="1082675"/>
        </a:xfrm>
        <a:prstGeom prst="rect">
          <a:avLst/>
        </a:prstGeom>
        <a:noFill/>
        <a:ln w="9525">
          <a:noFill/>
        </a:ln>
      </xdr:spPr>
    </xdr:pic>
    <xdr:clientData/>
  </xdr:twoCellAnchor>
  <xdr:twoCellAnchor editAs="oneCell">
    <xdr:from>
      <xdr:col>5</xdr:col>
      <xdr:colOff>0</xdr:colOff>
      <xdr:row>56</xdr:row>
      <xdr:rowOff>0</xdr:rowOff>
    </xdr:from>
    <xdr:to>
      <xdr:col>5</xdr:col>
      <xdr:colOff>81280</xdr:colOff>
      <xdr:row>57</xdr:row>
      <xdr:rowOff>290830</xdr:rowOff>
    </xdr:to>
    <xdr:pic>
      <xdr:nvPicPr>
        <xdr:cNvPr id="1034" name="Text Box 1025" descr="rId1"/>
        <xdr:cNvPicPr/>
      </xdr:nvPicPr>
      <xdr:blipFill>
        <a:blip r:embed="rId5"/>
        <a:stretch>
          <a:fillRect/>
        </a:stretch>
      </xdr:blipFill>
      <xdr:spPr>
        <a:xfrm>
          <a:off x="3530600" y="76504800"/>
          <a:ext cx="81280" cy="1005205"/>
        </a:xfrm>
        <a:prstGeom prst="rect">
          <a:avLst/>
        </a:prstGeom>
        <a:noFill/>
        <a:ln w="9525">
          <a:noFill/>
        </a:ln>
      </xdr:spPr>
    </xdr:pic>
    <xdr:clientData/>
  </xdr:twoCellAnchor>
  <xdr:twoCellAnchor editAs="oneCell">
    <xdr:from>
      <xdr:col>5</xdr:col>
      <xdr:colOff>0</xdr:colOff>
      <xdr:row>56</xdr:row>
      <xdr:rowOff>0</xdr:rowOff>
    </xdr:from>
    <xdr:to>
      <xdr:col>5</xdr:col>
      <xdr:colOff>83185</xdr:colOff>
      <xdr:row>57</xdr:row>
      <xdr:rowOff>358140</xdr:rowOff>
    </xdr:to>
    <xdr:pic>
      <xdr:nvPicPr>
        <xdr:cNvPr id="1035" name="Text Box 1025" descr="rId1"/>
        <xdr:cNvPicPr/>
      </xdr:nvPicPr>
      <xdr:blipFill>
        <a:blip r:embed="rId5"/>
        <a:stretch>
          <a:fillRect/>
        </a:stretch>
      </xdr:blipFill>
      <xdr:spPr>
        <a:xfrm>
          <a:off x="3530600" y="76504800"/>
          <a:ext cx="83185" cy="1072515"/>
        </a:xfrm>
        <a:prstGeom prst="rect">
          <a:avLst/>
        </a:prstGeom>
        <a:noFill/>
        <a:ln w="9525">
          <a:noFill/>
        </a:ln>
      </xdr:spPr>
    </xdr:pic>
    <xdr:clientData/>
  </xdr:twoCellAnchor>
  <xdr:twoCellAnchor editAs="oneCell">
    <xdr:from>
      <xdr:col>5</xdr:col>
      <xdr:colOff>0</xdr:colOff>
      <xdr:row>56</xdr:row>
      <xdr:rowOff>0</xdr:rowOff>
    </xdr:from>
    <xdr:to>
      <xdr:col>5</xdr:col>
      <xdr:colOff>83185</xdr:colOff>
      <xdr:row>57</xdr:row>
      <xdr:rowOff>360045</xdr:rowOff>
    </xdr:to>
    <xdr:pic>
      <xdr:nvPicPr>
        <xdr:cNvPr id="1036" name="Text Box 1025" descr="rId1"/>
        <xdr:cNvPicPr/>
      </xdr:nvPicPr>
      <xdr:blipFill>
        <a:blip r:embed="rId5"/>
        <a:stretch>
          <a:fillRect/>
        </a:stretch>
      </xdr:blipFill>
      <xdr:spPr>
        <a:xfrm>
          <a:off x="3530600" y="76504800"/>
          <a:ext cx="83185" cy="1074420"/>
        </a:xfrm>
        <a:prstGeom prst="rect">
          <a:avLst/>
        </a:prstGeom>
        <a:noFill/>
        <a:ln w="9525">
          <a:noFill/>
        </a:ln>
      </xdr:spPr>
    </xdr:pic>
    <xdr:clientData/>
  </xdr:twoCellAnchor>
  <xdr:twoCellAnchor editAs="oneCell">
    <xdr:from>
      <xdr:col>5</xdr:col>
      <xdr:colOff>0</xdr:colOff>
      <xdr:row>56</xdr:row>
      <xdr:rowOff>0</xdr:rowOff>
    </xdr:from>
    <xdr:to>
      <xdr:col>5</xdr:col>
      <xdr:colOff>83185</xdr:colOff>
      <xdr:row>57</xdr:row>
      <xdr:rowOff>356235</xdr:rowOff>
    </xdr:to>
    <xdr:pic>
      <xdr:nvPicPr>
        <xdr:cNvPr id="1037" name="Text Box 1025" descr="rId1"/>
        <xdr:cNvPicPr/>
      </xdr:nvPicPr>
      <xdr:blipFill>
        <a:blip r:embed="rId5"/>
        <a:stretch>
          <a:fillRect/>
        </a:stretch>
      </xdr:blipFill>
      <xdr:spPr>
        <a:xfrm>
          <a:off x="3530600" y="76504800"/>
          <a:ext cx="83185" cy="1070610"/>
        </a:xfrm>
        <a:prstGeom prst="rect">
          <a:avLst/>
        </a:prstGeom>
        <a:noFill/>
        <a:ln w="9525">
          <a:noFill/>
        </a:ln>
      </xdr:spPr>
    </xdr:pic>
    <xdr:clientData/>
  </xdr:twoCellAnchor>
  <xdr:twoCellAnchor editAs="oneCell">
    <xdr:from>
      <xdr:col>5</xdr:col>
      <xdr:colOff>0</xdr:colOff>
      <xdr:row>56</xdr:row>
      <xdr:rowOff>0</xdr:rowOff>
    </xdr:from>
    <xdr:to>
      <xdr:col>5</xdr:col>
      <xdr:colOff>81280</xdr:colOff>
      <xdr:row>57</xdr:row>
      <xdr:rowOff>295275</xdr:rowOff>
    </xdr:to>
    <xdr:pic>
      <xdr:nvPicPr>
        <xdr:cNvPr id="1038" name="Text Box 1025" descr="rId1"/>
        <xdr:cNvPicPr/>
      </xdr:nvPicPr>
      <xdr:blipFill>
        <a:blip r:embed="rId5"/>
        <a:stretch>
          <a:fillRect/>
        </a:stretch>
      </xdr:blipFill>
      <xdr:spPr>
        <a:xfrm>
          <a:off x="3530600" y="76504800"/>
          <a:ext cx="81280" cy="1009650"/>
        </a:xfrm>
        <a:prstGeom prst="rect">
          <a:avLst/>
        </a:prstGeom>
        <a:noFill/>
        <a:ln w="9525">
          <a:noFill/>
        </a:ln>
      </xdr:spPr>
    </xdr:pic>
    <xdr:clientData/>
  </xdr:twoCellAnchor>
  <xdr:twoCellAnchor editAs="oneCell">
    <xdr:from>
      <xdr:col>5</xdr:col>
      <xdr:colOff>0</xdr:colOff>
      <xdr:row>56</xdr:row>
      <xdr:rowOff>0</xdr:rowOff>
    </xdr:from>
    <xdr:to>
      <xdr:col>5</xdr:col>
      <xdr:colOff>85090</xdr:colOff>
      <xdr:row>57</xdr:row>
      <xdr:rowOff>291465</xdr:rowOff>
    </xdr:to>
    <xdr:pic>
      <xdr:nvPicPr>
        <xdr:cNvPr id="1039" name="Text Box 1025" descr="rId1"/>
        <xdr:cNvPicPr/>
      </xdr:nvPicPr>
      <xdr:blipFill>
        <a:blip r:embed="rId5"/>
        <a:stretch>
          <a:fillRect/>
        </a:stretch>
      </xdr:blipFill>
      <xdr:spPr>
        <a:xfrm>
          <a:off x="3530600" y="76504800"/>
          <a:ext cx="85090" cy="1005840"/>
        </a:xfrm>
        <a:prstGeom prst="rect">
          <a:avLst/>
        </a:prstGeom>
        <a:noFill/>
        <a:ln w="9525">
          <a:noFill/>
        </a:ln>
      </xdr:spPr>
    </xdr:pic>
    <xdr:clientData/>
  </xdr:twoCellAnchor>
  <xdr:twoCellAnchor editAs="oneCell">
    <xdr:from>
      <xdr:col>5</xdr:col>
      <xdr:colOff>0</xdr:colOff>
      <xdr:row>56</xdr:row>
      <xdr:rowOff>0</xdr:rowOff>
    </xdr:from>
    <xdr:to>
      <xdr:col>5</xdr:col>
      <xdr:colOff>85090</xdr:colOff>
      <xdr:row>57</xdr:row>
      <xdr:rowOff>356870</xdr:rowOff>
    </xdr:to>
    <xdr:pic>
      <xdr:nvPicPr>
        <xdr:cNvPr id="1040" name="Text Box 1025" descr="rId1"/>
        <xdr:cNvPicPr/>
      </xdr:nvPicPr>
      <xdr:blipFill>
        <a:blip r:embed="rId5"/>
        <a:stretch>
          <a:fillRect/>
        </a:stretch>
      </xdr:blipFill>
      <xdr:spPr>
        <a:xfrm>
          <a:off x="3530600" y="76504800"/>
          <a:ext cx="85090" cy="1071245"/>
        </a:xfrm>
        <a:prstGeom prst="rect">
          <a:avLst/>
        </a:prstGeom>
        <a:noFill/>
        <a:ln w="9525">
          <a:noFill/>
        </a:ln>
      </xdr:spPr>
    </xdr:pic>
    <xdr:clientData/>
  </xdr:twoCellAnchor>
  <xdr:twoCellAnchor editAs="oneCell">
    <xdr:from>
      <xdr:col>5</xdr:col>
      <xdr:colOff>0</xdr:colOff>
      <xdr:row>56</xdr:row>
      <xdr:rowOff>0</xdr:rowOff>
    </xdr:from>
    <xdr:to>
      <xdr:col>5</xdr:col>
      <xdr:colOff>85090</xdr:colOff>
      <xdr:row>57</xdr:row>
      <xdr:rowOff>290830</xdr:rowOff>
    </xdr:to>
    <xdr:pic>
      <xdr:nvPicPr>
        <xdr:cNvPr id="1041" name="Text Box 1025" descr="rId1"/>
        <xdr:cNvPicPr/>
      </xdr:nvPicPr>
      <xdr:blipFill>
        <a:blip r:embed="rId5"/>
        <a:stretch>
          <a:fillRect/>
        </a:stretch>
      </xdr:blipFill>
      <xdr:spPr>
        <a:xfrm>
          <a:off x="3530600" y="76504800"/>
          <a:ext cx="85090" cy="1005205"/>
        </a:xfrm>
        <a:prstGeom prst="rect">
          <a:avLst/>
        </a:prstGeom>
        <a:noFill/>
        <a:ln w="9525">
          <a:noFill/>
        </a:ln>
      </xdr:spPr>
    </xdr:pic>
    <xdr:clientData/>
  </xdr:twoCellAnchor>
  <xdr:twoCellAnchor editAs="oneCell">
    <xdr:from>
      <xdr:col>5</xdr:col>
      <xdr:colOff>0</xdr:colOff>
      <xdr:row>56</xdr:row>
      <xdr:rowOff>0</xdr:rowOff>
    </xdr:from>
    <xdr:to>
      <xdr:col>5</xdr:col>
      <xdr:colOff>81280</xdr:colOff>
      <xdr:row>57</xdr:row>
      <xdr:rowOff>263525</xdr:rowOff>
    </xdr:to>
    <xdr:pic>
      <xdr:nvPicPr>
        <xdr:cNvPr id="1042" name="Text Box 1025" descr="rId1"/>
        <xdr:cNvPicPr/>
      </xdr:nvPicPr>
      <xdr:blipFill>
        <a:blip r:embed="rId5"/>
        <a:stretch>
          <a:fillRect/>
        </a:stretch>
      </xdr:blipFill>
      <xdr:spPr>
        <a:xfrm>
          <a:off x="3530600" y="76504800"/>
          <a:ext cx="81280" cy="977900"/>
        </a:xfrm>
        <a:prstGeom prst="rect">
          <a:avLst/>
        </a:prstGeom>
        <a:noFill/>
        <a:ln w="9525">
          <a:noFill/>
        </a:ln>
      </xdr:spPr>
    </xdr:pic>
    <xdr:clientData/>
  </xdr:twoCellAnchor>
  <xdr:twoCellAnchor editAs="oneCell">
    <xdr:from>
      <xdr:col>5</xdr:col>
      <xdr:colOff>0</xdr:colOff>
      <xdr:row>56</xdr:row>
      <xdr:rowOff>0</xdr:rowOff>
    </xdr:from>
    <xdr:to>
      <xdr:col>5</xdr:col>
      <xdr:colOff>83185</xdr:colOff>
      <xdr:row>57</xdr:row>
      <xdr:rowOff>334645</xdr:rowOff>
    </xdr:to>
    <xdr:pic>
      <xdr:nvPicPr>
        <xdr:cNvPr id="1043" name="Text Box 1025" descr="rId1"/>
        <xdr:cNvPicPr/>
      </xdr:nvPicPr>
      <xdr:blipFill>
        <a:blip r:embed="rId5"/>
        <a:stretch>
          <a:fillRect/>
        </a:stretch>
      </xdr:blipFill>
      <xdr:spPr>
        <a:xfrm>
          <a:off x="3530600" y="76504800"/>
          <a:ext cx="83185" cy="1049020"/>
        </a:xfrm>
        <a:prstGeom prst="rect">
          <a:avLst/>
        </a:prstGeom>
        <a:noFill/>
        <a:ln w="9525">
          <a:noFill/>
        </a:ln>
      </xdr:spPr>
    </xdr:pic>
    <xdr:clientData/>
  </xdr:twoCellAnchor>
  <xdr:twoCellAnchor editAs="oneCell">
    <xdr:from>
      <xdr:col>5</xdr:col>
      <xdr:colOff>0</xdr:colOff>
      <xdr:row>56</xdr:row>
      <xdr:rowOff>0</xdr:rowOff>
    </xdr:from>
    <xdr:to>
      <xdr:col>5</xdr:col>
      <xdr:colOff>81280</xdr:colOff>
      <xdr:row>57</xdr:row>
      <xdr:rowOff>266065</xdr:rowOff>
    </xdr:to>
    <xdr:pic>
      <xdr:nvPicPr>
        <xdr:cNvPr id="1044" name="Text Box 1025" descr="rId1"/>
        <xdr:cNvPicPr/>
      </xdr:nvPicPr>
      <xdr:blipFill>
        <a:blip r:embed="rId5"/>
        <a:stretch>
          <a:fillRect/>
        </a:stretch>
      </xdr:blipFill>
      <xdr:spPr>
        <a:xfrm>
          <a:off x="3530600" y="76504800"/>
          <a:ext cx="81280" cy="980440"/>
        </a:xfrm>
        <a:prstGeom prst="rect">
          <a:avLst/>
        </a:prstGeom>
        <a:noFill/>
        <a:ln w="9525">
          <a:noFill/>
        </a:ln>
      </xdr:spPr>
    </xdr:pic>
    <xdr:clientData/>
  </xdr:twoCellAnchor>
  <xdr:twoCellAnchor editAs="oneCell">
    <xdr:from>
      <xdr:col>5</xdr:col>
      <xdr:colOff>0</xdr:colOff>
      <xdr:row>56</xdr:row>
      <xdr:rowOff>0</xdr:rowOff>
    </xdr:from>
    <xdr:to>
      <xdr:col>5</xdr:col>
      <xdr:colOff>83185</xdr:colOff>
      <xdr:row>57</xdr:row>
      <xdr:rowOff>331470</xdr:rowOff>
    </xdr:to>
    <xdr:pic>
      <xdr:nvPicPr>
        <xdr:cNvPr id="1045" name="Text Box 1025" descr="rId1"/>
        <xdr:cNvPicPr/>
      </xdr:nvPicPr>
      <xdr:blipFill>
        <a:blip r:embed="rId5"/>
        <a:stretch>
          <a:fillRect/>
        </a:stretch>
      </xdr:blipFill>
      <xdr:spPr>
        <a:xfrm>
          <a:off x="3530600" y="76504800"/>
          <a:ext cx="83185" cy="1045845"/>
        </a:xfrm>
        <a:prstGeom prst="rect">
          <a:avLst/>
        </a:prstGeom>
        <a:noFill/>
        <a:ln w="9525">
          <a:noFill/>
        </a:ln>
      </xdr:spPr>
    </xdr:pic>
    <xdr:clientData/>
  </xdr:twoCellAnchor>
  <xdr:twoCellAnchor editAs="oneCell">
    <xdr:from>
      <xdr:col>5</xdr:col>
      <xdr:colOff>0</xdr:colOff>
      <xdr:row>56</xdr:row>
      <xdr:rowOff>0</xdr:rowOff>
    </xdr:from>
    <xdr:to>
      <xdr:col>5</xdr:col>
      <xdr:colOff>81280</xdr:colOff>
      <xdr:row>57</xdr:row>
      <xdr:rowOff>265430</xdr:rowOff>
    </xdr:to>
    <xdr:pic>
      <xdr:nvPicPr>
        <xdr:cNvPr id="1046" name="Text Box 1025" descr="rId1"/>
        <xdr:cNvPicPr/>
      </xdr:nvPicPr>
      <xdr:blipFill>
        <a:blip r:embed="rId5"/>
        <a:stretch>
          <a:fillRect/>
        </a:stretch>
      </xdr:blipFill>
      <xdr:spPr>
        <a:xfrm>
          <a:off x="3530600" y="76504800"/>
          <a:ext cx="81280" cy="979805"/>
        </a:xfrm>
        <a:prstGeom prst="rect">
          <a:avLst/>
        </a:prstGeom>
        <a:noFill/>
        <a:ln w="9525">
          <a:noFill/>
        </a:ln>
      </xdr:spPr>
    </xdr:pic>
    <xdr:clientData/>
  </xdr:twoCellAnchor>
  <xdr:twoCellAnchor editAs="oneCell">
    <xdr:from>
      <xdr:col>5</xdr:col>
      <xdr:colOff>0</xdr:colOff>
      <xdr:row>56</xdr:row>
      <xdr:rowOff>0</xdr:rowOff>
    </xdr:from>
    <xdr:to>
      <xdr:col>5</xdr:col>
      <xdr:colOff>83185</xdr:colOff>
      <xdr:row>57</xdr:row>
      <xdr:rowOff>321310</xdr:rowOff>
    </xdr:to>
    <xdr:pic>
      <xdr:nvPicPr>
        <xdr:cNvPr id="1047" name="Text Box 1025" descr="rId1"/>
        <xdr:cNvPicPr/>
      </xdr:nvPicPr>
      <xdr:blipFill>
        <a:blip r:embed="rId5"/>
        <a:stretch>
          <a:fillRect/>
        </a:stretch>
      </xdr:blipFill>
      <xdr:spPr>
        <a:xfrm>
          <a:off x="3530600" y="76504800"/>
          <a:ext cx="83185" cy="1035685"/>
        </a:xfrm>
        <a:prstGeom prst="rect">
          <a:avLst/>
        </a:prstGeom>
        <a:noFill/>
        <a:ln w="9525">
          <a:noFill/>
        </a:ln>
      </xdr:spPr>
    </xdr:pic>
    <xdr:clientData/>
  </xdr:twoCellAnchor>
  <xdr:twoCellAnchor editAs="oneCell">
    <xdr:from>
      <xdr:col>5</xdr:col>
      <xdr:colOff>0</xdr:colOff>
      <xdr:row>56</xdr:row>
      <xdr:rowOff>0</xdr:rowOff>
    </xdr:from>
    <xdr:to>
      <xdr:col>5</xdr:col>
      <xdr:colOff>83185</xdr:colOff>
      <xdr:row>57</xdr:row>
      <xdr:rowOff>323215</xdr:rowOff>
    </xdr:to>
    <xdr:pic>
      <xdr:nvPicPr>
        <xdr:cNvPr id="1048" name="Text Box 1025" descr="rId1"/>
        <xdr:cNvPicPr/>
      </xdr:nvPicPr>
      <xdr:blipFill>
        <a:blip r:embed="rId5"/>
        <a:stretch>
          <a:fillRect/>
        </a:stretch>
      </xdr:blipFill>
      <xdr:spPr>
        <a:xfrm>
          <a:off x="3530600" y="76504800"/>
          <a:ext cx="83185" cy="1037590"/>
        </a:xfrm>
        <a:prstGeom prst="rect">
          <a:avLst/>
        </a:prstGeom>
        <a:noFill/>
        <a:ln w="9525">
          <a:noFill/>
        </a:ln>
      </xdr:spPr>
    </xdr:pic>
    <xdr:clientData/>
  </xdr:twoCellAnchor>
  <xdr:twoCellAnchor editAs="oneCell">
    <xdr:from>
      <xdr:col>5</xdr:col>
      <xdr:colOff>0</xdr:colOff>
      <xdr:row>56</xdr:row>
      <xdr:rowOff>0</xdr:rowOff>
    </xdr:from>
    <xdr:to>
      <xdr:col>5</xdr:col>
      <xdr:colOff>83185</xdr:colOff>
      <xdr:row>57</xdr:row>
      <xdr:rowOff>319405</xdr:rowOff>
    </xdr:to>
    <xdr:pic>
      <xdr:nvPicPr>
        <xdr:cNvPr id="1049" name="Text Box 1025" descr="rId1"/>
        <xdr:cNvPicPr/>
      </xdr:nvPicPr>
      <xdr:blipFill>
        <a:blip r:embed="rId5"/>
        <a:stretch>
          <a:fillRect/>
        </a:stretch>
      </xdr:blipFill>
      <xdr:spPr>
        <a:xfrm>
          <a:off x="3530600" y="76504800"/>
          <a:ext cx="83185" cy="1033780"/>
        </a:xfrm>
        <a:prstGeom prst="rect">
          <a:avLst/>
        </a:prstGeom>
        <a:noFill/>
        <a:ln w="9525">
          <a:noFill/>
        </a:ln>
      </xdr:spPr>
    </xdr:pic>
    <xdr:clientData/>
  </xdr:twoCellAnchor>
  <xdr:twoCellAnchor editAs="oneCell">
    <xdr:from>
      <xdr:col>5</xdr:col>
      <xdr:colOff>0</xdr:colOff>
      <xdr:row>56</xdr:row>
      <xdr:rowOff>0</xdr:rowOff>
    </xdr:from>
    <xdr:to>
      <xdr:col>5</xdr:col>
      <xdr:colOff>81280</xdr:colOff>
      <xdr:row>57</xdr:row>
      <xdr:rowOff>269875</xdr:rowOff>
    </xdr:to>
    <xdr:pic>
      <xdr:nvPicPr>
        <xdr:cNvPr id="1050" name="Text Box 1025" descr="rId1"/>
        <xdr:cNvPicPr/>
      </xdr:nvPicPr>
      <xdr:blipFill>
        <a:blip r:embed="rId5"/>
        <a:stretch>
          <a:fillRect/>
        </a:stretch>
      </xdr:blipFill>
      <xdr:spPr>
        <a:xfrm>
          <a:off x="3530600" y="76504800"/>
          <a:ext cx="81280" cy="984250"/>
        </a:xfrm>
        <a:prstGeom prst="rect">
          <a:avLst/>
        </a:prstGeom>
        <a:noFill/>
        <a:ln w="9525">
          <a:noFill/>
        </a:ln>
      </xdr:spPr>
    </xdr:pic>
    <xdr:clientData/>
  </xdr:twoCellAnchor>
  <xdr:twoCellAnchor editAs="oneCell">
    <xdr:from>
      <xdr:col>5</xdr:col>
      <xdr:colOff>0</xdr:colOff>
      <xdr:row>56</xdr:row>
      <xdr:rowOff>0</xdr:rowOff>
    </xdr:from>
    <xdr:to>
      <xdr:col>5</xdr:col>
      <xdr:colOff>85090</xdr:colOff>
      <xdr:row>57</xdr:row>
      <xdr:rowOff>266065</xdr:rowOff>
    </xdr:to>
    <xdr:pic>
      <xdr:nvPicPr>
        <xdr:cNvPr id="1051" name="Text Box 1025" descr="rId1"/>
        <xdr:cNvPicPr/>
      </xdr:nvPicPr>
      <xdr:blipFill>
        <a:blip r:embed="rId5"/>
        <a:stretch>
          <a:fillRect/>
        </a:stretch>
      </xdr:blipFill>
      <xdr:spPr>
        <a:xfrm>
          <a:off x="3530600" y="76504800"/>
          <a:ext cx="85090" cy="980440"/>
        </a:xfrm>
        <a:prstGeom prst="rect">
          <a:avLst/>
        </a:prstGeom>
        <a:noFill/>
        <a:ln w="9525">
          <a:noFill/>
        </a:ln>
      </xdr:spPr>
    </xdr:pic>
    <xdr:clientData/>
  </xdr:twoCellAnchor>
  <xdr:twoCellAnchor editAs="oneCell">
    <xdr:from>
      <xdr:col>5</xdr:col>
      <xdr:colOff>0</xdr:colOff>
      <xdr:row>56</xdr:row>
      <xdr:rowOff>0</xdr:rowOff>
    </xdr:from>
    <xdr:to>
      <xdr:col>5</xdr:col>
      <xdr:colOff>85090</xdr:colOff>
      <xdr:row>57</xdr:row>
      <xdr:rowOff>320040</xdr:rowOff>
    </xdr:to>
    <xdr:pic>
      <xdr:nvPicPr>
        <xdr:cNvPr id="1052" name="Text Box 1025" descr="rId1"/>
        <xdr:cNvPicPr/>
      </xdr:nvPicPr>
      <xdr:blipFill>
        <a:blip r:embed="rId5"/>
        <a:stretch>
          <a:fillRect/>
        </a:stretch>
      </xdr:blipFill>
      <xdr:spPr>
        <a:xfrm>
          <a:off x="3530600" y="76504800"/>
          <a:ext cx="85090" cy="1034415"/>
        </a:xfrm>
        <a:prstGeom prst="rect">
          <a:avLst/>
        </a:prstGeom>
        <a:noFill/>
        <a:ln w="9525">
          <a:noFill/>
        </a:ln>
      </xdr:spPr>
    </xdr:pic>
    <xdr:clientData/>
  </xdr:twoCellAnchor>
  <xdr:twoCellAnchor editAs="oneCell">
    <xdr:from>
      <xdr:col>5</xdr:col>
      <xdr:colOff>0</xdr:colOff>
      <xdr:row>56</xdr:row>
      <xdr:rowOff>0</xdr:rowOff>
    </xdr:from>
    <xdr:to>
      <xdr:col>5</xdr:col>
      <xdr:colOff>85090</xdr:colOff>
      <xdr:row>57</xdr:row>
      <xdr:rowOff>265430</xdr:rowOff>
    </xdr:to>
    <xdr:pic>
      <xdr:nvPicPr>
        <xdr:cNvPr id="1053" name="Text Box 1025" descr="rId1"/>
        <xdr:cNvPicPr/>
      </xdr:nvPicPr>
      <xdr:blipFill>
        <a:blip r:embed="rId5"/>
        <a:stretch>
          <a:fillRect/>
        </a:stretch>
      </xdr:blipFill>
      <xdr:spPr>
        <a:xfrm>
          <a:off x="3530600" y="76504800"/>
          <a:ext cx="85090" cy="97980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xwechat_files\wxid_yfkuh6njkl1w22_e879\msg\file\2025-09\2026&#24180;&#24230;&#24041;&#22266;&#25299;&#23637;&#33073;&#36139;&#25915;&#22362;&#25104;&#26524;&#21644;&#20065;&#26449;&#25391;&#20852;&#39033;&#30446;&#24211;&#39033;&#30446;&#34920;&#65288;&#31168;&#23665;&#34903;&#36947;&#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Users\Administrator\Documents\xwechat_files\wxid_7bgtr4zn0y6212_2b3f\msg\file\2025-10\2026&#24180;&#24230;&#24041;&#22266;&#25299;&#23637;&#33073;&#36139;&#25915;&#22362;&#25104;&#26524;&#21644;&#20065;&#26449;&#25391;&#20852;&#39033;&#30446;&#24211;&#39033;&#30446;&#34920;&#65288;&#31168;&#23665;&#34903;&#36947;&#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Users\Administrator\Documents\xwechat_files\wxid_7bgtr4zn0y6212_2b3f\msg\file\2025-10\&#65288;&#22235;&#34903;&#38215;&#65289;&#39033;&#30446;&#24211;&#24314;&#35774;&#24037;&#20316;&#38468;&#20214;1-8(&#25490;&#24207;&#23450;&#31295;2025.10.22)(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Users\Administrator\Desktop\&#36817;&#26399;&#26410;&#23436;&#25104;\&#20851;&#20110;&#24320;&#23637;2026&#24180;&#24041;&#22266;&#25299;&#23637;&#33073;&#36139;&#25915;&#22362;&#25104;&#26524;&#21644;&#20065;&#26449;&#25391;&#20852;&#39033;&#30446;&#24211;&#24314;&#35774;&#21450;2025&#24180;&#39033;&#30446;&#24211;&#35843;&#25972;&#30340;&#36890;&#30693;\2026&#24180;&#20837;&#24211;\&#36890;&#28023;&#21439;\2026&#24180;&#20837;&#24211;\&#27827;&#35199;&#38215;&#20065;&#26449;&#25391;&#20852;2026&#24180;&#39033;&#30446;(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0&#24037;&#20316;\2025&#24180;&#24037;&#20316;\1&#39033;&#30446;&#31649;&#29702;\0&#34900;&#25509;&#36164;&#37329;\7&#39033;&#30446;&#24211;&#35843;&#25972;&#21450;26&#24180;&#39033;&#30446;&#24211;&#24314;&#35774;\2026&#24180;&#39033;&#30446;&#24211;\&#20065;&#38215;&#20462;&#25913;&#19978;&#25253;1020\4&#26364;&#26469;&#38215;-&#20803;&#27743;&#21439;&#38468;&#20214;4&#65306;&#39033;&#30446;&#24211;&#24314;&#35774;&#24037;&#20316;&#38468;&#20214;&#65288;2025102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24110;&#25206;&#21327;&#20316;&#31185;&#24037;&#20316;\&#39033;&#30446;&#31649;&#29702;&#24037;&#20316;\4.2025&#24180;&#24037;&#20316;\&#25509;&#25163;&#24037;&#20316;&#21518;\2026&#24180;&#39033;&#30446;&#24211;&#24314;&#35774;\&#21508;&#21439;&#24066;&#21306;&#25253;&#36865;\&#36890;&#28023;&#21439;\2026&#24180;&#24230;&#35745;&#21010;&#32435;&#20837;&#24041;&#22266;&#25299;&#23637;&#33073;&#36139;&#25915;&#22362;&#25104;&#26524;&#21644;&#20065;&#26449;&#25391;&#20852;&#39033;&#30446;&#24211;&#20065;&#26449;&#24314;&#35774;&#31867;&#39033;&#30446;&#34920;&#65288;&#36890;&#28023;&#21439;&#65289;2025&#24180;11&#26376;3&#26085;&#26368;&#32456;&#3129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24110;&#25206;&#21327;&#20316;&#31185;&#24037;&#20316;\&#39033;&#30446;&#31649;&#29702;&#24037;&#20316;\4.2025&#24180;&#24037;&#20316;\&#25509;&#25163;&#24037;&#20316;&#21518;\2026&#24180;&#39033;&#30446;&#24211;&#24314;&#35774;\&#21508;&#21439;&#24066;&#21306;&#25253;&#36865;\&#26032;&#24179;&#21439;\8.&#26032;&#24179;&#21439;2026&#24180;&#24230;&#24041;&#22266;&#25299;&#23637;&#33073;&#36139;&#25915;&#22362;&#25104;&#26524;&#21644;&#20065;&#26449;&#25391;&#20852;&#39033;&#30446;&#24211;&#30003;&#25253;&#3492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0&#24037;&#20316;\2025&#24180;&#24037;&#20316;\1&#39033;&#30446;&#31649;&#29702;\0&#34900;&#25509;&#36164;&#37329;\7&#39033;&#30446;&#24211;&#35843;&#25972;&#21450;26&#24180;&#39033;&#30446;&#24211;&#24314;&#35774;\2026&#24180;&#39033;&#30446;&#24211;\&#20065;&#38215;&#20462;&#25913;&#19978;&#25253;1020\7&#37027;&#35834;&#20065;-&#20803;&#27743;&#21439;&#38468;&#20214;4&#65306;&#39033;&#30446;&#24211;&#24314;&#35774;&#24037;&#20316;&#38468;&#20214;&#65288;20251020&#6528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0&#24037;&#20316;\2025&#24180;&#24037;&#20316;\1&#39033;&#30446;&#31649;&#29702;\0&#34900;&#25509;&#36164;&#37329;\7&#39033;&#30446;&#24211;&#35843;&#25972;&#21450;26&#24180;&#39033;&#30446;&#24211;&#24314;&#35774;\2026&#24180;&#39033;&#30446;&#24211;\&#20065;&#38215;&#20462;&#25913;&#19978;&#25253;1020\1&#28583;&#27743;-&#20803;&#27743;&#21439;&#38468;&#20214;4&#65306;&#39033;&#30446;&#24211;&#24314;&#35774;&#24037;&#20316;&#38468;&#20214;&#65288;2025102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0&#24037;&#20316;\2025&#24180;&#24037;&#20316;\1&#39033;&#30446;&#31649;&#29702;\0&#34900;&#25509;&#36164;&#37329;\7&#39033;&#30446;&#24211;&#35843;&#25972;&#21450;26&#24180;&#39033;&#30446;&#24211;&#24314;&#35774;\2026&#24180;&#39033;&#30446;&#24211;\&#20065;&#38215;&#20462;&#25913;&#19978;&#25253;1020\8&#27964;&#22436;-&#20803;&#27743;&#21439;&#38468;&#20214;4&#65306;&#39033;&#30446;&#24211;&#24314;&#35774;&#24037;&#20316;&#38468;&#20214;&#65288;&#27964;&#2243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5206;&#36139;&#24320;&#21457;&#24037;&#20316;\2025&#24180;\&#25206;&#36139;&#39033;&#30446;&#36164;&#37329;\2026&#24180;&#20837;&#24211;&#39033;&#30446;\&#20851;&#20110;&#24320;&#23637;2026&#24180;&#24041;&#22266;&#25299;&#23637;&#33073;&#36139;&#25915;&#22362;&#25104;&#26524;&#21644;&#20065;&#26449;&#25391;&#20852;&#39033;&#30446;&#24211;&#24314;&#35774;&#30340;&#36890;&#30693;\&#36890;&#28023;&#21439;\&#31038;&#21306;\&#40644;&#40857;&#31038;&#21306;\2026&#24180;&#24230;&#24041;&#22266;&#25299;&#23637;&#33073;&#36139;&#25915;&#22362;&#25104;&#26524;&#21644;&#20065;&#26449;&#25391;&#20852;&#39033;&#30446;&#24211;&#39033;&#30446;&#34920;&#65288;&#40644;&#40857;&#31038;&#2130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xwechat_files\wxid_yfkuh6njkl1w22_e879\msg\file\2025-09\&#65288;&#20061;&#40857;&#65289;2026&#24180;&#24230;&#35745;&#21010;&#32435;&#20837;&#24041;&#22266;&#25299;&#23637;&#33073;&#36139;&#25915;&#22362;&#25104;&#26524;&#21644;&#20065;&#26449;&#25391;&#20852;&#39033;&#30446;&#24211;&#20065;&#26449;&#24314;&#35774;&#31867;&#39033;&#30446;&#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xwechat_files\wxid_yfkuh6njkl1w22_e879\msg\file\2025-09\&#65288;&#20061;&#40857;&#65289;2026&#24180;&#24230;&#36890;&#28023;&#21439;&#24041;&#22266;&#25299;&#23637;&#33073;&#36139;&#25915;&#22362;&#25104;&#26524;&#21644;&#20065;&#26449;&#25391;&#20852;&#39033;&#30446;&#24211;&#39033;&#30446;&#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xwechat_files\wxid_yfkuh6njkl1w22_e879\msg\file\2025-09\&#36890;&#28023;&#21439;2026&#24180;&#24230;&#24041;&#22266;&#25299;&#23637;&#33073;&#36139;&#25915;&#22362;&#25104;&#26524;&#21644;&#20065;&#26449;&#25391;&#20852;&#39033;&#30446;&#24211;&#39033;&#30446;&#34920;(&#39640;&#22823;)09.2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xwechat_files\wxid_yfkuh6njkl1w22_e879\msg\file\2025-09\&#65288;&#22235;&#34903;&#38215;&#65289;&#39033;&#30446;&#24211;&#24314;&#35774;&#24037;&#20316;&#38468;&#20214;1-8(&#25490;&#24207;&#23450;&#31295;2025.9.2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xwechat_files\wxid_yfkuh6njkl1w22_e879\msg\file\2025-09\&#27827;&#35199;&#38215;&#20065;&#26449;&#25391;&#20852;2026&#24180;&#39033;&#30446;(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xwechat_files\wxid_yfkuh6njkl1w22_e879\msg\file\2025-09\&#65288;&#32435;&#21476;&#65289;2026&#24180;&#24230;&#36890;&#28023;&#21439;&#24041;&#22266;&#25299;&#23637;&#33073;&#36139;&#25915;&#22362;&#25104;&#26524;&#21644;&#20065;&#26449;&#25391;&#20852;&#39033;&#30446;&#24211;&#39033;&#30446;&#349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xwechat_files\wxid_yfkuh6njkl1w22_e879\msg\file\2025-09\&#65288;&#20852;&#33945;&#20065;&#65289;2026&#24180;&#24230;&#36890;&#28023;&#21439;&#24041;&#22266;&#25299;&#23637;&#33073;&#36139;&#25915;&#22362;&#25104;&#26524;&#21644;&#20065;&#26449;&#25391;&#20852;&#39033;&#30446;&#24211;&#39033;&#30446;&#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 val="附件4项目库审查、审核表"/>
      <sheetName val="附件5衔接资金项目计划安排、完成情况表（公告）"/>
      <sheetName val="附件6实施公告、项目竣工公告"/>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数据源（勿删）"/>
      <sheetName val="联农带农方式"/>
    </sheetNames>
    <sheetDataSet>
      <sheetData sheetId="0" refreshError="1"/>
      <sheetData sheetId="1"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数据源（勿删）"/>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联农带农方式"/>
      <sheetName val="数据源（勿删）"/>
    </sheetNames>
    <sheetDataSet>
      <sheetData sheetId="0" refreshError="1"/>
      <sheetData sheetId="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数据源（勿删）"/>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数据源（勿删）"/>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数据源（勿删）"/>
    </sheetNames>
    <sheetDataSet>
      <sheetData sheetId="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数据源（勿删）"/>
    </sheetNames>
    <sheetDataSet>
      <sheetData sheetId="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数据源（勿删）"/>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数据源（勿删）"/>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 val="附件4项目库审查、审核表"/>
      <sheetName val="附件5衔接资金项目计划安排、完成情况表（公告）"/>
      <sheetName val="附件6实施公告、项目竣工公告"/>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数据源（勿删）"/>
      <sheetName val="附件4项目库审查、审核表"/>
      <sheetName val="Sheet1"/>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 val="附件4项目库审查、审核表"/>
      <sheetName val="附件5衔接资金项目计划安排、完成情况表（公告）"/>
      <sheetName val="附件6实施公告、项目竣工公告"/>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 val="附件4项目库审查、审核表"/>
      <sheetName val="附件5衔接资金项目计划安排、完成情况表（公告）"/>
      <sheetName val="附件6实施公告、项目竣工公告"/>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 val="附件4项目库审查、审核表"/>
      <sheetName val="附件5衔接资金项目计划安排、完成情况表（公告）"/>
      <sheetName val="附件6实施公告、项目竣工公告"/>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hyperlink" Target="E:/360MoveData/Users/ss/Desktop/&#27743;&#24029;&#21306;&#19977;&#34903;&#31038;&#21306;&#29616;&#20195;&#39640;&#26631;&#20934;&#35774;&#26045;&#20892;&#19994;&#31034;&#33539;&#22320;&#22522;&#22320;&#24314;&#35774;&#39033;&#30446;"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F3:I79"/>
  <sheetViews>
    <sheetView workbookViewId="0">
      <selection activeCell="K20" sqref="K20"/>
    </sheetView>
  </sheetViews>
  <sheetFormatPr defaultColWidth="8.90833333333333" defaultRowHeight="13.5"/>
  <cols>
    <col min="6" max="6" width="49.55" customWidth="1"/>
    <col min="7" max="7" width="13.9083333333333" customWidth="1"/>
  </cols>
  <sheetData>
    <row r="3" spans="6:9">
      <c r="F3" s="183" t="s">
        <v>0</v>
      </c>
      <c r="G3" t="s">
        <v>1</v>
      </c>
      <c r="H3" t="s">
        <v>2</v>
      </c>
      <c r="I3" t="s">
        <v>2</v>
      </c>
    </row>
    <row r="4" spans="6:9">
      <c r="F4" s="183" t="s">
        <v>3</v>
      </c>
      <c r="G4" t="s">
        <v>4</v>
      </c>
      <c r="H4" t="s">
        <v>5</v>
      </c>
      <c r="I4" t="s">
        <v>5</v>
      </c>
    </row>
    <row r="5" spans="6:9">
      <c r="F5" s="183" t="s">
        <v>6</v>
      </c>
      <c r="I5" t="s">
        <v>7</v>
      </c>
    </row>
    <row r="6" spans="6:9">
      <c r="F6" s="183" t="s">
        <v>8</v>
      </c>
    </row>
    <row r="7" spans="6:9">
      <c r="F7" s="183" t="s">
        <v>9</v>
      </c>
    </row>
    <row r="8" spans="6:9">
      <c r="F8" s="183" t="s">
        <v>10</v>
      </c>
    </row>
    <row r="9" spans="6:9">
      <c r="F9" s="183" t="s">
        <v>11</v>
      </c>
    </row>
    <row r="10" spans="6:9">
      <c r="F10" s="183" t="s">
        <v>12</v>
      </c>
    </row>
    <row r="11" spans="6:9">
      <c r="F11" s="183" t="s">
        <v>13</v>
      </c>
    </row>
    <row r="12" spans="6:9">
      <c r="F12" s="183" t="s">
        <v>14</v>
      </c>
    </row>
    <row r="13" spans="6:9">
      <c r="F13" s="183" t="s">
        <v>15</v>
      </c>
    </row>
    <row r="14" spans="6:9">
      <c r="F14" s="183" t="s">
        <v>16</v>
      </c>
    </row>
    <row r="15" spans="6:9">
      <c r="F15" s="183" t="s">
        <v>17</v>
      </c>
    </row>
    <row r="16" spans="6:9">
      <c r="F16" s="183" t="s">
        <v>18</v>
      </c>
    </row>
    <row r="17" spans="6:6">
      <c r="F17" s="183" t="s">
        <v>19</v>
      </c>
    </row>
    <row r="18" spans="6:6">
      <c r="F18" s="183" t="s">
        <v>20</v>
      </c>
    </row>
    <row r="19" spans="6:6">
      <c r="F19" s="183" t="s">
        <v>21</v>
      </c>
    </row>
    <row r="20" spans="6:6">
      <c r="F20" s="183" t="s">
        <v>22</v>
      </c>
    </row>
    <row r="21" spans="6:6">
      <c r="F21" s="183" t="s">
        <v>23</v>
      </c>
    </row>
    <row r="22" spans="6:6">
      <c r="F22" s="183" t="s">
        <v>24</v>
      </c>
    </row>
    <row r="23" spans="6:6">
      <c r="F23" s="183" t="s">
        <v>25</v>
      </c>
    </row>
    <row r="24" spans="6:6">
      <c r="F24" s="183" t="s">
        <v>26</v>
      </c>
    </row>
    <row r="25" spans="6:6">
      <c r="F25" s="183" t="s">
        <v>27</v>
      </c>
    </row>
    <row r="26" spans="6:6">
      <c r="F26" s="183" t="s">
        <v>28</v>
      </c>
    </row>
    <row r="27" spans="6:6">
      <c r="F27" s="183" t="s">
        <v>29</v>
      </c>
    </row>
    <row r="28" spans="6:6">
      <c r="F28" s="183" t="s">
        <v>30</v>
      </c>
    </row>
    <row r="29" spans="6:6">
      <c r="F29" s="183" t="s">
        <v>31</v>
      </c>
    </row>
    <row r="30" spans="6:6">
      <c r="F30" s="183" t="s">
        <v>32</v>
      </c>
    </row>
    <row r="31" spans="6:6">
      <c r="F31" s="183" t="s">
        <v>33</v>
      </c>
    </row>
    <row r="32" spans="6:6">
      <c r="F32" s="183" t="s">
        <v>34</v>
      </c>
    </row>
    <row r="33" spans="6:6">
      <c r="F33" s="183" t="s">
        <v>35</v>
      </c>
    </row>
    <row r="34" spans="6:6">
      <c r="F34" s="183" t="s">
        <v>36</v>
      </c>
    </row>
    <row r="35" spans="6:6">
      <c r="F35" s="183" t="s">
        <v>37</v>
      </c>
    </row>
    <row r="36" spans="6:6">
      <c r="F36" s="183" t="s">
        <v>38</v>
      </c>
    </row>
    <row r="37" spans="6:6">
      <c r="F37" s="183" t="s">
        <v>39</v>
      </c>
    </row>
    <row r="38" spans="6:6">
      <c r="F38" s="183" t="s">
        <v>40</v>
      </c>
    </row>
    <row r="39" spans="6:6">
      <c r="F39" s="183" t="s">
        <v>41</v>
      </c>
    </row>
    <row r="40" spans="6:6">
      <c r="F40" s="183" t="s">
        <v>42</v>
      </c>
    </row>
    <row r="41" spans="6:6">
      <c r="F41" s="183" t="s">
        <v>43</v>
      </c>
    </row>
    <row r="42" spans="6:6">
      <c r="F42" s="183" t="s">
        <v>44</v>
      </c>
    </row>
    <row r="43" spans="6:6">
      <c r="F43" s="183" t="s">
        <v>45</v>
      </c>
    </row>
    <row r="44" spans="6:6">
      <c r="F44" s="183" t="s">
        <v>46</v>
      </c>
    </row>
    <row r="45" spans="6:6">
      <c r="F45" s="183" t="s">
        <v>47</v>
      </c>
    </row>
    <row r="46" spans="6:6">
      <c r="F46" s="183" t="s">
        <v>48</v>
      </c>
    </row>
    <row r="47" spans="6:6">
      <c r="F47" s="183" t="s">
        <v>49</v>
      </c>
    </row>
    <row r="48" spans="6:6">
      <c r="F48" s="183" t="s">
        <v>50</v>
      </c>
    </row>
    <row r="49" spans="6:6">
      <c r="F49" s="183" t="s">
        <v>51</v>
      </c>
    </row>
    <row r="50" spans="6:6">
      <c r="F50" s="183" t="s">
        <v>52</v>
      </c>
    </row>
    <row r="51" spans="6:6">
      <c r="F51" s="183" t="s">
        <v>53</v>
      </c>
    </row>
    <row r="52" spans="6:6">
      <c r="F52" s="183" t="s">
        <v>54</v>
      </c>
    </row>
    <row r="53" spans="6:6">
      <c r="F53" s="183" t="s">
        <v>55</v>
      </c>
    </row>
    <row r="54" spans="6:6">
      <c r="F54" s="183" t="s">
        <v>56</v>
      </c>
    </row>
    <row r="55" spans="6:6">
      <c r="F55" s="183" t="s">
        <v>57</v>
      </c>
    </row>
    <row r="56" spans="6:6">
      <c r="F56" s="183" t="s">
        <v>58</v>
      </c>
    </row>
    <row r="57" spans="6:6">
      <c r="F57" s="183" t="s">
        <v>59</v>
      </c>
    </row>
    <row r="58" spans="6:6">
      <c r="F58" s="183" t="s">
        <v>60</v>
      </c>
    </row>
    <row r="59" spans="6:6">
      <c r="F59" s="183" t="s">
        <v>61</v>
      </c>
    </row>
    <row r="60" spans="6:6">
      <c r="F60" s="183" t="s">
        <v>62</v>
      </c>
    </row>
    <row r="61" spans="6:6">
      <c r="F61" s="183" t="s">
        <v>63</v>
      </c>
    </row>
    <row r="62" spans="6:6">
      <c r="F62" s="183" t="s">
        <v>64</v>
      </c>
    </row>
    <row r="63" spans="6:6">
      <c r="F63" s="183" t="s">
        <v>65</v>
      </c>
    </row>
    <row r="64" spans="6:6">
      <c r="F64" s="183" t="s">
        <v>66</v>
      </c>
    </row>
    <row r="65" spans="6:6">
      <c r="F65" s="183" t="s">
        <v>67</v>
      </c>
    </row>
    <row r="66" spans="6:6">
      <c r="F66" s="183" t="s">
        <v>68</v>
      </c>
    </row>
    <row r="67" spans="6:6">
      <c r="F67" s="183" t="s">
        <v>69</v>
      </c>
    </row>
    <row r="68" spans="6:6">
      <c r="F68" s="183" t="s">
        <v>70</v>
      </c>
    </row>
    <row r="69" spans="6:6">
      <c r="F69" s="183" t="s">
        <v>71</v>
      </c>
    </row>
    <row r="70" spans="6:6">
      <c r="F70" s="183" t="s">
        <v>72</v>
      </c>
    </row>
    <row r="71" spans="6:6">
      <c r="F71" s="183" t="s">
        <v>73</v>
      </c>
    </row>
    <row r="72" spans="6:6">
      <c r="F72" s="183" t="s">
        <v>74</v>
      </c>
    </row>
    <row r="73" spans="6:6">
      <c r="F73" s="183" t="s">
        <v>75</v>
      </c>
    </row>
    <row r="74" spans="6:6">
      <c r="F74" s="183" t="s">
        <v>76</v>
      </c>
    </row>
    <row r="75" spans="6:6">
      <c r="F75" s="183" t="s">
        <v>77</v>
      </c>
    </row>
    <row r="76" spans="6:6">
      <c r="F76" s="183" t="s">
        <v>78</v>
      </c>
    </row>
    <row r="77" spans="6:6">
      <c r="F77" s="183" t="s">
        <v>79</v>
      </c>
    </row>
    <row r="78" spans="6:6">
      <c r="F78" s="183" t="s">
        <v>80</v>
      </c>
    </row>
    <row r="79" spans="6:6">
      <c r="F79" s="183" t="s">
        <v>81</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6"/>
  <sheetViews>
    <sheetView zoomScale="85" zoomScaleNormal="85" workbookViewId="0">
      <selection activeCell="X7" sqref="X7"/>
    </sheetView>
  </sheetViews>
  <sheetFormatPr defaultColWidth="8.89166666666667" defaultRowHeight="13.5"/>
  <cols>
    <col min="1" max="1" width="6.26666666666667" style="155" customWidth="1"/>
    <col min="2" max="2" width="13.075" style="156" customWidth="1"/>
    <col min="3" max="3" width="13.1916666666667" style="156" customWidth="1"/>
    <col min="4" max="5" width="14.1083333333333" style="156"/>
    <col min="6" max="6" width="12.6666666666667" style="156"/>
    <col min="7" max="7" width="12.55" style="156" customWidth="1"/>
    <col min="8" max="8" width="10.3333333333333" style="156" customWidth="1"/>
    <col min="9" max="9" width="12.2833333333333" style="156" customWidth="1"/>
    <col min="10" max="18" width="10.3333333333333" style="156" customWidth="1"/>
    <col min="19" max="19" width="11.5" style="156" customWidth="1"/>
    <col min="20" max="20" width="10.3333333333333" style="156" customWidth="1"/>
    <col min="21" max="16384" width="8.89166666666667" style="157"/>
  </cols>
  <sheetData>
    <row r="1" s="149" customFormat="1" ht="23" customHeight="1" spans="1:21">
      <c r="A1" s="158" t="s">
        <v>82</v>
      </c>
      <c r="B1" s="159"/>
      <c r="C1" s="159"/>
      <c r="D1" s="159"/>
      <c r="E1" s="159"/>
      <c r="F1" s="159"/>
      <c r="G1" s="159"/>
      <c r="H1" s="159"/>
      <c r="I1" s="159"/>
      <c r="J1" s="159"/>
      <c r="K1" s="159"/>
      <c r="L1" s="159"/>
      <c r="M1" s="159"/>
      <c r="N1" s="159"/>
      <c r="O1" s="159"/>
      <c r="P1" s="159"/>
      <c r="Q1" s="159"/>
      <c r="R1" s="159"/>
      <c r="S1" s="159"/>
      <c r="T1" s="159"/>
      <c r="U1" s="159"/>
    </row>
    <row r="2" s="149" customFormat="1" ht="23" customHeight="1" spans="1:21">
      <c r="A2" s="158"/>
      <c r="B2" s="159"/>
      <c r="C2" s="159"/>
      <c r="D2" s="159"/>
      <c r="E2" s="159"/>
      <c r="F2" s="159"/>
      <c r="G2" s="159"/>
      <c r="H2" s="159"/>
      <c r="I2" s="159"/>
      <c r="J2" s="159"/>
      <c r="K2" s="159"/>
      <c r="L2" s="159"/>
      <c r="M2" s="159"/>
      <c r="N2" s="159"/>
      <c r="O2" s="159"/>
      <c r="P2" s="159"/>
      <c r="Q2" s="159"/>
      <c r="R2" s="159"/>
      <c r="S2" s="159"/>
      <c r="T2" s="159"/>
      <c r="U2" s="159"/>
    </row>
    <row r="3" s="150" customFormat="1" ht="64" customHeight="1" spans="1:21">
      <c r="A3" s="160" t="s">
        <v>83</v>
      </c>
      <c r="B3" s="161" t="s">
        <v>84</v>
      </c>
      <c r="C3" s="162" t="s">
        <v>85</v>
      </c>
      <c r="D3" s="162" t="s">
        <v>86</v>
      </c>
      <c r="E3" s="163"/>
      <c r="F3" s="162"/>
      <c r="G3" s="164" t="s">
        <v>87</v>
      </c>
      <c r="H3" s="165"/>
      <c r="I3" s="165"/>
      <c r="J3" s="165"/>
      <c r="K3" s="165"/>
      <c r="L3" s="165"/>
      <c r="M3" s="165"/>
      <c r="N3" s="165"/>
      <c r="O3" s="165"/>
      <c r="P3" s="165"/>
      <c r="Q3" s="165"/>
      <c r="R3" s="165"/>
      <c r="S3" s="165"/>
      <c r="T3" s="166"/>
      <c r="U3" s="167" t="s">
        <v>88</v>
      </c>
    </row>
    <row r="4" s="151" customFormat="1" ht="64" customHeight="1" spans="1:21">
      <c r="A4" s="160"/>
      <c r="B4" s="161"/>
      <c r="C4" s="162"/>
      <c r="D4" s="162" t="s">
        <v>89</v>
      </c>
      <c r="E4" s="162" t="s">
        <v>90</v>
      </c>
      <c r="F4" s="162" t="s">
        <v>91</v>
      </c>
      <c r="G4" s="162" t="s">
        <v>92</v>
      </c>
      <c r="H4" s="162"/>
      <c r="I4" s="164" t="s">
        <v>93</v>
      </c>
      <c r="J4" s="166"/>
      <c r="K4" s="164" t="s">
        <v>94</v>
      </c>
      <c r="L4" s="166"/>
      <c r="M4" s="164" t="s">
        <v>95</v>
      </c>
      <c r="N4" s="166"/>
      <c r="O4" s="164" t="s">
        <v>96</v>
      </c>
      <c r="P4" s="166"/>
      <c r="Q4" s="164" t="s">
        <v>97</v>
      </c>
      <c r="R4" s="166"/>
      <c r="S4" s="165" t="s">
        <v>98</v>
      </c>
      <c r="T4" s="166"/>
      <c r="U4" s="168"/>
    </row>
    <row r="5" s="150" customFormat="1" ht="64" customHeight="1" spans="1:21">
      <c r="A5" s="160"/>
      <c r="B5" s="161"/>
      <c r="C5" s="162"/>
      <c r="D5" s="162"/>
      <c r="E5" s="162"/>
      <c r="F5" s="162"/>
      <c r="G5" s="162" t="s">
        <v>99</v>
      </c>
      <c r="H5" s="162" t="s">
        <v>100</v>
      </c>
      <c r="I5" s="169" t="s">
        <v>99</v>
      </c>
      <c r="J5" s="162" t="s">
        <v>100</v>
      </c>
      <c r="K5" s="169" t="s">
        <v>99</v>
      </c>
      <c r="L5" s="162" t="s">
        <v>100</v>
      </c>
      <c r="M5" s="169" t="s">
        <v>99</v>
      </c>
      <c r="N5" s="162" t="s">
        <v>100</v>
      </c>
      <c r="O5" s="169" t="s">
        <v>99</v>
      </c>
      <c r="P5" s="162" t="s">
        <v>100</v>
      </c>
      <c r="Q5" s="169" t="s">
        <v>99</v>
      </c>
      <c r="R5" s="162" t="s">
        <v>100</v>
      </c>
      <c r="S5" s="169" t="s">
        <v>99</v>
      </c>
      <c r="T5" s="162" t="s">
        <v>100</v>
      </c>
      <c r="U5" s="170"/>
    </row>
    <row r="6" s="152" customFormat="1" ht="38" customHeight="1" spans="1:21">
      <c r="A6" s="171" t="s">
        <v>101</v>
      </c>
      <c r="B6" s="172"/>
      <c r="C6" s="173">
        <f>SUM(C7:C16)</f>
        <v>21219.47</v>
      </c>
      <c r="D6" s="173">
        <f>SUM(D7:D16)</f>
        <v>21219.47</v>
      </c>
      <c r="E6" s="173">
        <f>SUM(E7:E16)</f>
        <v>17041.55</v>
      </c>
      <c r="F6" s="173">
        <f>SUM(F7:F16)</f>
        <v>3779.92</v>
      </c>
      <c r="G6" s="173">
        <f>SUM(G7:G16)</f>
        <v>12989</v>
      </c>
      <c r="H6" s="173">
        <f>G6/$E6*100</f>
        <v>76.2195927013681</v>
      </c>
      <c r="I6" s="173">
        <f>SUM(I7:I16)</f>
        <v>3302.55</v>
      </c>
      <c r="J6" s="173">
        <f t="shared" ref="J6:J16" si="0">I6/$E6*100</f>
        <v>19.3793991743709</v>
      </c>
      <c r="K6" s="173">
        <f>SUM(K7:K16)</f>
        <v>560</v>
      </c>
      <c r="L6" s="173">
        <f t="shared" ref="L6:L16" si="1">K6/$E6*100</f>
        <v>3.28608606611488</v>
      </c>
      <c r="M6" s="173">
        <f>SUM(M7:M16)</f>
        <v>100</v>
      </c>
      <c r="N6" s="173">
        <f t="shared" ref="N6:N16" si="2">M6/$E6*100</f>
        <v>0.5868010832348</v>
      </c>
      <c r="O6" s="173">
        <f>SUM(O7:O16)</f>
        <v>0</v>
      </c>
      <c r="P6" s="173">
        <f t="shared" ref="P6:P16" si="3">O6/$E6*100</f>
        <v>0</v>
      </c>
      <c r="Q6" s="173">
        <f>SUM(Q7:Q16)</f>
        <v>0</v>
      </c>
      <c r="R6" s="173">
        <f t="shared" ref="R6:R16" si="4">Q6/$E6*100</f>
        <v>0</v>
      </c>
      <c r="S6" s="173">
        <f>SUM(S7:S16)</f>
        <v>89.9999999999991</v>
      </c>
      <c r="T6" s="173">
        <f t="shared" ref="T6:T16" si="5">S6/$E6*100</f>
        <v>0.528120974911314</v>
      </c>
      <c r="U6" s="174"/>
    </row>
    <row r="7" s="153" customFormat="1" ht="38" customHeight="1" spans="1:21">
      <c r="A7" s="175">
        <v>1</v>
      </c>
      <c r="B7" s="176" t="s">
        <v>102</v>
      </c>
      <c r="C7" s="177">
        <f>SUMIFS(送审稿!J:J,送审稿!$B:$B,$B7)</f>
        <v>0</v>
      </c>
      <c r="D7" s="177">
        <f>SUMIFS(送审稿!K:K,送审稿!$B:$B,$B7)</f>
        <v>0</v>
      </c>
      <c r="E7" s="177">
        <f>SUMIFS(送审稿!L:L,送审稿!$B:$B,$B7)</f>
        <v>0</v>
      </c>
      <c r="F7" s="177">
        <f>SUMIFS(送审稿!M:M,送审稿!$B:$B,$B7)</f>
        <v>0</v>
      </c>
      <c r="G7" s="177">
        <f>SUMIFS(送审稿!L:L,送审稿!B:B,B7,送审稿!E:E,"*业发*")</f>
        <v>0</v>
      </c>
      <c r="H7" s="177" t="e">
        <f t="shared" ref="H7:H16" si="6">G7/E7*100</f>
        <v>#DIV/0!</v>
      </c>
      <c r="I7" s="177">
        <f>SUMIFS(送审稿!L:L,送审稿!B:B,B7,送审稿!E:E,"*村建*")</f>
        <v>0</v>
      </c>
      <c r="J7" s="177" t="e">
        <f t="shared" si="0"/>
        <v>#DIV/0!</v>
      </c>
      <c r="K7" s="177">
        <f>SUMIFS(送审稿!L:L,送审稿!B:B,B7,送审稿!E:E,"*业项*")</f>
        <v>0</v>
      </c>
      <c r="L7" s="177" t="e">
        <f t="shared" si="1"/>
        <v>#DIV/0!</v>
      </c>
      <c r="M7" s="177">
        <f>SUMIFS(送审稿!L:L,送审稿!B:B,B7,送审稿!E:E,"*三保*")</f>
        <v>0</v>
      </c>
      <c r="N7" s="177" t="e">
        <f t="shared" si="2"/>
        <v>#DIV/0!</v>
      </c>
      <c r="O7" s="177">
        <f>SUMIFS(送审稿!L:L,送审稿!B:B,B7,送审稿!E:E,"*地搬*")</f>
        <v>0</v>
      </c>
      <c r="P7" s="177" t="e">
        <f t="shared" si="3"/>
        <v>#DIV/0!</v>
      </c>
      <c r="Q7" s="177">
        <f>SUMIFS(送审稿!L:L,送审稿!B:B,B7,送审稿!E:E,"*理和*")</f>
        <v>0</v>
      </c>
      <c r="R7" s="177" t="e">
        <f t="shared" si="4"/>
        <v>#DIV/0!</v>
      </c>
      <c r="S7" s="177">
        <f t="shared" ref="S7:S16" si="7">E7-G7-I7-K7-M7-O7-Q7</f>
        <v>0</v>
      </c>
      <c r="T7" s="177" t="e">
        <f t="shared" si="5"/>
        <v>#DIV/0!</v>
      </c>
      <c r="U7" s="178"/>
    </row>
    <row r="8" s="153" customFormat="1" ht="38" customHeight="1" spans="1:21">
      <c r="A8" s="175">
        <v>2</v>
      </c>
      <c r="B8" s="176" t="s">
        <v>103</v>
      </c>
      <c r="C8" s="177">
        <f>SUMIFS(送审稿!J:J,送审稿!$B:$B,$B8)</f>
        <v>0</v>
      </c>
      <c r="D8" s="177">
        <f>SUMIFS(送审稿!K:K,送审稿!$B:$B,$B8)</f>
        <v>0</v>
      </c>
      <c r="E8" s="177">
        <f>SUMIFS(送审稿!L:L,送审稿!$B:$B,$B8)</f>
        <v>0</v>
      </c>
      <c r="F8" s="177">
        <f>SUMIFS(送审稿!M:M,送审稿!$B:$B,$B8)</f>
        <v>0</v>
      </c>
      <c r="G8" s="177">
        <f>SUMIFS(送审稿!L:L,送审稿!B:B,B8,送审稿!E:E,"产业发*")</f>
        <v>0</v>
      </c>
      <c r="H8" s="177" t="e">
        <f t="shared" si="6"/>
        <v>#DIV/0!</v>
      </c>
      <c r="I8" s="177">
        <f>SUMIFS(送审稿!L:L,送审稿!B:B,B8,送审稿!E:E,"*村建*")</f>
        <v>0</v>
      </c>
      <c r="J8" s="177" t="e">
        <f t="shared" si="0"/>
        <v>#DIV/0!</v>
      </c>
      <c r="K8" s="177">
        <f>SUMIFS(送审稿!L:L,送审稿!B:B,B8,送审稿!E:E,"*业项*")</f>
        <v>0</v>
      </c>
      <c r="L8" s="177" t="e">
        <f t="shared" si="1"/>
        <v>#DIV/0!</v>
      </c>
      <c r="M8" s="177">
        <f>SUMIFS(送审稿!L:L,送审稿!B:B,B8,送审稿!E:E,"*三保*")</f>
        <v>0</v>
      </c>
      <c r="N8" s="177" t="e">
        <f t="shared" si="2"/>
        <v>#DIV/0!</v>
      </c>
      <c r="O8" s="177">
        <f>SUMIFS(送审稿!L:L,送审稿!B:B,B8,送审稿!E:E,"*地搬*")</f>
        <v>0</v>
      </c>
      <c r="P8" s="177" t="e">
        <f t="shared" si="3"/>
        <v>#DIV/0!</v>
      </c>
      <c r="Q8" s="177">
        <f>SUMIFS(送审稿!L:L,送审稿!B:B,B8,送审稿!E:E,"*理和*")</f>
        <v>0</v>
      </c>
      <c r="R8" s="177" t="e">
        <f t="shared" si="4"/>
        <v>#DIV/0!</v>
      </c>
      <c r="S8" s="177">
        <f t="shared" si="7"/>
        <v>0</v>
      </c>
      <c r="T8" s="177" t="e">
        <f t="shared" si="5"/>
        <v>#DIV/0!</v>
      </c>
      <c r="U8" s="178"/>
    </row>
    <row r="9" s="154" customFormat="1" ht="38" customHeight="1" spans="1:21">
      <c r="A9" s="179">
        <v>3</v>
      </c>
      <c r="B9" s="180" t="s">
        <v>104</v>
      </c>
      <c r="C9" s="181">
        <f>SUMIFS(送审稿!J:J,送审稿!$B:$B,$B9)</f>
        <v>21219.47</v>
      </c>
      <c r="D9" s="181">
        <f>SUMIFS(送审稿!K:K,送审稿!$B:$B,$B9)</f>
        <v>21219.47</v>
      </c>
      <c r="E9" s="181">
        <f>SUMIFS(送审稿!L:L,送审稿!$B:$B,$B9)</f>
        <v>17041.55</v>
      </c>
      <c r="F9" s="181">
        <f>SUMIFS(送审稿!M:M,送审稿!$B:$B,$B9)</f>
        <v>3779.92</v>
      </c>
      <c r="G9" s="181">
        <f>SUMIFS(送审稿!L:L,送审稿!B:B,B9,送审稿!E:E,"产业发*")</f>
        <v>12989</v>
      </c>
      <c r="H9" s="181">
        <f t="shared" si="6"/>
        <v>76.2195927013681</v>
      </c>
      <c r="I9" s="181">
        <f>SUMIFS(送审稿!L:L,送审稿!B:B,B9,送审稿!E:E,"*村建*")</f>
        <v>3302.55</v>
      </c>
      <c r="J9" s="181">
        <f t="shared" si="0"/>
        <v>19.3793991743709</v>
      </c>
      <c r="K9" s="181">
        <f>SUMIFS(送审稿!L:L,送审稿!B:B,B9,送审稿!E:E,"*业项*")</f>
        <v>560</v>
      </c>
      <c r="L9" s="181">
        <f t="shared" si="1"/>
        <v>3.28608606611488</v>
      </c>
      <c r="M9" s="181">
        <f>SUMIFS(送审稿!L:L,送审稿!B:B,B9,送审稿!E:E,"*三保*")</f>
        <v>100</v>
      </c>
      <c r="N9" s="181">
        <f t="shared" si="2"/>
        <v>0.5868010832348</v>
      </c>
      <c r="O9" s="181">
        <f>SUMIFS(送审稿!L:L,送审稿!B:B,B9,送审稿!E:E,"*地搬*")</f>
        <v>0</v>
      </c>
      <c r="P9" s="181">
        <f t="shared" si="3"/>
        <v>0</v>
      </c>
      <c r="Q9" s="181">
        <f>SUMIFS(送审稿!L:L,送审稿!B:B,B9,送审稿!E:E,"*理和*")</f>
        <v>0</v>
      </c>
      <c r="R9" s="181">
        <f t="shared" si="4"/>
        <v>0</v>
      </c>
      <c r="S9" s="181">
        <f t="shared" si="7"/>
        <v>89.9999999999991</v>
      </c>
      <c r="T9" s="181">
        <f t="shared" si="5"/>
        <v>0.528120974911314</v>
      </c>
      <c r="U9" s="182"/>
    </row>
    <row r="10" s="154" customFormat="1" ht="38" customHeight="1" spans="1:21">
      <c r="A10" s="179">
        <v>4</v>
      </c>
      <c r="B10" s="180" t="s">
        <v>105</v>
      </c>
      <c r="C10" s="181">
        <f>SUMIFS(送审稿!J:J,送审稿!$B:$B,$B10)</f>
        <v>0</v>
      </c>
      <c r="D10" s="181">
        <f>SUMIFS(送审稿!K:K,送审稿!$B:$B,$B10)</f>
        <v>0</v>
      </c>
      <c r="E10" s="181">
        <f>SUMIFS(送审稿!L:L,送审稿!$B:$B,$B10)</f>
        <v>0</v>
      </c>
      <c r="F10" s="181">
        <f>SUMIFS(送审稿!M:M,送审稿!$B:$B,$B10)</f>
        <v>0</v>
      </c>
      <c r="G10" s="181">
        <f>SUMIFS(送审稿!L:L,送审稿!B:B,B10,送审稿!E:E,"产业发*")</f>
        <v>0</v>
      </c>
      <c r="H10" s="181" t="e">
        <f t="shared" si="6"/>
        <v>#DIV/0!</v>
      </c>
      <c r="I10" s="181">
        <f>SUMIFS(送审稿!L:L,送审稿!B:B,B10,送审稿!E:E,"*村建*")</f>
        <v>0</v>
      </c>
      <c r="J10" s="181" t="e">
        <f t="shared" si="0"/>
        <v>#DIV/0!</v>
      </c>
      <c r="K10" s="181">
        <f>SUMIFS(送审稿!L:L,送审稿!B:B,B10,送审稿!E:E,"*业项*")</f>
        <v>0</v>
      </c>
      <c r="L10" s="181" t="e">
        <f t="shared" si="1"/>
        <v>#DIV/0!</v>
      </c>
      <c r="M10" s="181">
        <f>SUMIFS(送审稿!L:L,送审稿!B:B,B10,送审稿!E:E,"*三保*")</f>
        <v>0</v>
      </c>
      <c r="N10" s="181" t="e">
        <f t="shared" si="2"/>
        <v>#DIV/0!</v>
      </c>
      <c r="O10" s="181">
        <f>SUMIFS(送审稿!L:L,送审稿!B:B,B10,送审稿!E:E,"*地搬*")</f>
        <v>0</v>
      </c>
      <c r="P10" s="181" t="e">
        <f t="shared" si="3"/>
        <v>#DIV/0!</v>
      </c>
      <c r="Q10" s="181">
        <f>SUMIFS(送审稿!L:L,送审稿!B:B,B10,送审稿!E:E,"*理和*")</f>
        <v>0</v>
      </c>
      <c r="R10" s="181" t="e">
        <f t="shared" si="4"/>
        <v>#DIV/0!</v>
      </c>
      <c r="S10" s="181">
        <f t="shared" si="7"/>
        <v>0</v>
      </c>
      <c r="T10" s="181" t="e">
        <f t="shared" si="5"/>
        <v>#DIV/0!</v>
      </c>
      <c r="U10" s="182"/>
    </row>
    <row r="11" s="153" customFormat="1" ht="38" customHeight="1" spans="1:21">
      <c r="A11" s="175">
        <v>5</v>
      </c>
      <c r="B11" s="176" t="s">
        <v>106</v>
      </c>
      <c r="C11" s="177">
        <f>SUMIFS(送审稿!J:J,送审稿!$B:$B,$B11)</f>
        <v>0</v>
      </c>
      <c r="D11" s="177">
        <f>SUMIFS(送审稿!K:K,送审稿!$B:$B,$B11)</f>
        <v>0</v>
      </c>
      <c r="E11" s="177">
        <f>SUMIFS(送审稿!L:L,送审稿!$B:$B,$B11)</f>
        <v>0</v>
      </c>
      <c r="F11" s="177">
        <f>SUMIFS(送审稿!M:M,送审稿!$B:$B,$B11)</f>
        <v>0</v>
      </c>
      <c r="G11" s="177">
        <f>SUMIFS(送审稿!L:L,送审稿!B:B,B11,送审稿!E:E,"产业发*")</f>
        <v>0</v>
      </c>
      <c r="H11" s="177" t="e">
        <f t="shared" si="6"/>
        <v>#DIV/0!</v>
      </c>
      <c r="I11" s="177">
        <f>SUMIFS(送审稿!L:L,送审稿!B:B,B11,送审稿!E:E,"*村建*")</f>
        <v>0</v>
      </c>
      <c r="J11" s="177" t="e">
        <f t="shared" si="0"/>
        <v>#DIV/0!</v>
      </c>
      <c r="K11" s="177">
        <f>SUMIFS(送审稿!L:L,送审稿!B:B,B11,送审稿!E:E,"*业项*")</f>
        <v>0</v>
      </c>
      <c r="L11" s="177" t="e">
        <f t="shared" si="1"/>
        <v>#DIV/0!</v>
      </c>
      <c r="M11" s="177">
        <f>SUMIFS(送审稿!L:L,送审稿!B:B,B11,送审稿!E:E,"*三保*")</f>
        <v>0</v>
      </c>
      <c r="N11" s="177" t="e">
        <f t="shared" si="2"/>
        <v>#DIV/0!</v>
      </c>
      <c r="O11" s="177">
        <f>SUMIFS(送审稿!L:L,送审稿!B:B,B11,送审稿!E:E,"*地搬*")</f>
        <v>0</v>
      </c>
      <c r="P11" s="177" t="e">
        <f t="shared" si="3"/>
        <v>#DIV/0!</v>
      </c>
      <c r="Q11" s="177">
        <f>SUMIFS(送审稿!L:L,送审稿!B:B,B11,送审稿!E:E,"*理和*")</f>
        <v>0</v>
      </c>
      <c r="R11" s="177" t="e">
        <f t="shared" si="4"/>
        <v>#DIV/0!</v>
      </c>
      <c r="S11" s="177">
        <f t="shared" si="7"/>
        <v>0</v>
      </c>
      <c r="T11" s="177" t="e">
        <f t="shared" si="5"/>
        <v>#DIV/0!</v>
      </c>
      <c r="U11" s="178"/>
    </row>
    <row r="12" s="153" customFormat="1" ht="38" customHeight="1" spans="1:21">
      <c r="A12" s="175">
        <v>6</v>
      </c>
      <c r="B12" s="176" t="s">
        <v>107</v>
      </c>
      <c r="C12" s="177">
        <f>SUMIFS(送审稿!J:J,送审稿!$B:$B,$B12)</f>
        <v>0</v>
      </c>
      <c r="D12" s="177">
        <f>SUMIFS(送审稿!K:K,送审稿!$B:$B,$B12)</f>
        <v>0</v>
      </c>
      <c r="E12" s="177">
        <f>SUMIFS(送审稿!L:L,送审稿!$B:$B,$B12)</f>
        <v>0</v>
      </c>
      <c r="F12" s="177">
        <f>SUMIFS(送审稿!M:M,送审稿!$B:$B,$B12)</f>
        <v>0</v>
      </c>
      <c r="G12" s="177">
        <f>SUMIFS(送审稿!L:L,送审稿!B:B,B12,送审稿!E:E,"产业发*")</f>
        <v>0</v>
      </c>
      <c r="H12" s="177" t="e">
        <f t="shared" si="6"/>
        <v>#DIV/0!</v>
      </c>
      <c r="I12" s="177">
        <f>SUMIFS(送审稿!L:L,送审稿!B:B,B12,送审稿!E:E,"*村建*")</f>
        <v>0</v>
      </c>
      <c r="J12" s="177" t="e">
        <f t="shared" si="0"/>
        <v>#DIV/0!</v>
      </c>
      <c r="K12" s="177">
        <f>SUMIFS(送审稿!L:L,送审稿!B:B,B12,送审稿!E:E,"*业项*")</f>
        <v>0</v>
      </c>
      <c r="L12" s="177" t="e">
        <f t="shared" si="1"/>
        <v>#DIV/0!</v>
      </c>
      <c r="M12" s="177">
        <f>SUMIFS(送审稿!L:L,送审稿!B:B,B12,送审稿!E:E,"*三保*")</f>
        <v>0</v>
      </c>
      <c r="N12" s="177" t="e">
        <f t="shared" si="2"/>
        <v>#DIV/0!</v>
      </c>
      <c r="O12" s="177">
        <f>SUMIFS(送审稿!L:L,送审稿!B:B,B12,送审稿!E:E,"*地搬*")</f>
        <v>0</v>
      </c>
      <c r="P12" s="177" t="e">
        <f t="shared" si="3"/>
        <v>#DIV/0!</v>
      </c>
      <c r="Q12" s="177">
        <f>SUMIFS(送审稿!L:L,送审稿!B:B,B12,送审稿!E:E,"*理和*")</f>
        <v>0</v>
      </c>
      <c r="R12" s="177" t="e">
        <f t="shared" si="4"/>
        <v>#DIV/0!</v>
      </c>
      <c r="S12" s="177">
        <f t="shared" si="7"/>
        <v>0</v>
      </c>
      <c r="T12" s="177" t="e">
        <f t="shared" si="5"/>
        <v>#DIV/0!</v>
      </c>
      <c r="U12" s="178"/>
    </row>
    <row r="13" s="153" customFormat="1" ht="38" customHeight="1" spans="1:21">
      <c r="A13" s="175">
        <v>7</v>
      </c>
      <c r="B13" s="176" t="s">
        <v>108</v>
      </c>
      <c r="C13" s="177">
        <f>SUMIFS(送审稿!J:J,送审稿!$B:$B,$B13)</f>
        <v>0</v>
      </c>
      <c r="D13" s="177">
        <f>SUMIFS(送审稿!K:K,送审稿!$B:$B,$B13)</f>
        <v>0</v>
      </c>
      <c r="E13" s="177">
        <f>SUMIFS(送审稿!L:L,送审稿!$B:$B,$B13)</f>
        <v>0</v>
      </c>
      <c r="F13" s="177">
        <f>SUMIFS(送审稿!M:M,送审稿!$B:$B,$B13)</f>
        <v>0</v>
      </c>
      <c r="G13" s="177">
        <f>SUMIFS(送审稿!L:L,送审稿!B:B,B13,送审稿!E:E,"产业发*")</f>
        <v>0</v>
      </c>
      <c r="H13" s="177" t="e">
        <f t="shared" si="6"/>
        <v>#DIV/0!</v>
      </c>
      <c r="I13" s="177">
        <f>SUMIFS(送审稿!L:L,送审稿!B:B,B13,送审稿!E:E,"*村建*")</f>
        <v>0</v>
      </c>
      <c r="J13" s="177" t="e">
        <f t="shared" si="0"/>
        <v>#DIV/0!</v>
      </c>
      <c r="K13" s="177">
        <f>SUMIFS(送审稿!L:L,送审稿!B:B,B13,送审稿!E:E,"*业项*")</f>
        <v>0</v>
      </c>
      <c r="L13" s="177" t="e">
        <f t="shared" si="1"/>
        <v>#DIV/0!</v>
      </c>
      <c r="M13" s="177">
        <f>SUMIFS(送审稿!L:L,送审稿!B:B,B13,送审稿!E:E,"*三保*")</f>
        <v>0</v>
      </c>
      <c r="N13" s="177" t="e">
        <f t="shared" si="2"/>
        <v>#DIV/0!</v>
      </c>
      <c r="O13" s="177">
        <f>SUMIFS(送审稿!L:L,送审稿!B:B,B13,送审稿!E:E,"*地搬*")</f>
        <v>0</v>
      </c>
      <c r="P13" s="177" t="e">
        <f t="shared" si="3"/>
        <v>#DIV/0!</v>
      </c>
      <c r="Q13" s="177">
        <f>SUMIFS(送审稿!L:L,送审稿!B:B,B13,送审稿!E:E,"*理和*")</f>
        <v>0</v>
      </c>
      <c r="R13" s="177" t="e">
        <f t="shared" si="4"/>
        <v>#DIV/0!</v>
      </c>
      <c r="S13" s="177">
        <f t="shared" si="7"/>
        <v>0</v>
      </c>
      <c r="T13" s="177" t="e">
        <f t="shared" si="5"/>
        <v>#DIV/0!</v>
      </c>
      <c r="U13" s="178"/>
    </row>
    <row r="14" s="153" customFormat="1" ht="38" customHeight="1" spans="1:21">
      <c r="A14" s="175">
        <v>8</v>
      </c>
      <c r="B14" s="176" t="s">
        <v>109</v>
      </c>
      <c r="C14" s="177">
        <f>SUMIFS(送审稿!J:J,送审稿!$B:$B,$B14)</f>
        <v>0</v>
      </c>
      <c r="D14" s="177">
        <f>SUMIFS(送审稿!K:K,送审稿!$B:$B,$B14)</f>
        <v>0</v>
      </c>
      <c r="E14" s="177">
        <f>SUMIFS(送审稿!L:L,送审稿!$B:$B,$B14)</f>
        <v>0</v>
      </c>
      <c r="F14" s="177">
        <f>SUMIFS(送审稿!M:M,送审稿!$B:$B,$B14)</f>
        <v>0</v>
      </c>
      <c r="G14" s="177">
        <f>SUMIFS(送审稿!L:L,送审稿!B:B,B14,送审稿!E:E,"产业发*")</f>
        <v>0</v>
      </c>
      <c r="H14" s="177" t="e">
        <f t="shared" si="6"/>
        <v>#DIV/0!</v>
      </c>
      <c r="I14" s="177">
        <f>SUMIFS(送审稿!L:L,送审稿!B:B,B14,送审稿!E:E,"*村建*")</f>
        <v>0</v>
      </c>
      <c r="J14" s="177" t="e">
        <f t="shared" si="0"/>
        <v>#DIV/0!</v>
      </c>
      <c r="K14" s="177">
        <f>SUMIFS(送审稿!L:L,送审稿!B:B,B14,送审稿!E:E,"*业项*")</f>
        <v>0</v>
      </c>
      <c r="L14" s="177" t="e">
        <f t="shared" si="1"/>
        <v>#DIV/0!</v>
      </c>
      <c r="M14" s="177">
        <f>SUMIFS(送审稿!L:L,送审稿!B:B,B14,送审稿!E:E,"*三保*")</f>
        <v>0</v>
      </c>
      <c r="N14" s="177" t="e">
        <f t="shared" si="2"/>
        <v>#DIV/0!</v>
      </c>
      <c r="O14" s="177">
        <f>SUMIFS(送审稿!L:L,送审稿!B:B,B14,送审稿!E:E,"*地搬*")</f>
        <v>0</v>
      </c>
      <c r="P14" s="177" t="e">
        <f t="shared" si="3"/>
        <v>#DIV/0!</v>
      </c>
      <c r="Q14" s="177">
        <f>SUMIFS(送审稿!L:L,送审稿!B:B,B14,送审稿!E:E,"*理和*")</f>
        <v>0</v>
      </c>
      <c r="R14" s="177" t="e">
        <f t="shared" si="4"/>
        <v>#DIV/0!</v>
      </c>
      <c r="S14" s="177">
        <f t="shared" si="7"/>
        <v>0</v>
      </c>
      <c r="T14" s="177" t="e">
        <f t="shared" si="5"/>
        <v>#DIV/0!</v>
      </c>
      <c r="U14" s="178"/>
    </row>
    <row r="15" s="153" customFormat="1" ht="38" customHeight="1" spans="1:21">
      <c r="A15" s="175">
        <v>9</v>
      </c>
      <c r="B15" s="176" t="s">
        <v>110</v>
      </c>
      <c r="C15" s="177">
        <f>SUMIFS(送审稿!J:J,送审稿!$B:$B,$B15)</f>
        <v>0</v>
      </c>
      <c r="D15" s="177">
        <f>SUMIFS(送审稿!K:K,送审稿!$B:$B,$B15)</f>
        <v>0</v>
      </c>
      <c r="E15" s="177">
        <f>SUMIFS(送审稿!L:L,送审稿!$B:$B,$B15)</f>
        <v>0</v>
      </c>
      <c r="F15" s="177">
        <f>SUMIFS(送审稿!M:M,送审稿!$B:$B,$B15)</f>
        <v>0</v>
      </c>
      <c r="G15" s="177">
        <f>SUMIFS(送审稿!L:L,送审稿!B:B,B15,送审稿!E:E,"产业发*")</f>
        <v>0</v>
      </c>
      <c r="H15" s="177" t="e">
        <f t="shared" si="6"/>
        <v>#DIV/0!</v>
      </c>
      <c r="I15" s="177">
        <f>SUMIFS(送审稿!L:L,送审稿!B:B,B15,送审稿!E:E,"*村建*")</f>
        <v>0</v>
      </c>
      <c r="J15" s="177" t="e">
        <f t="shared" si="0"/>
        <v>#DIV/0!</v>
      </c>
      <c r="K15" s="177">
        <f>SUMIFS(送审稿!L:L,送审稿!B:B,B15,送审稿!E:E,"*业项*")</f>
        <v>0</v>
      </c>
      <c r="L15" s="177" t="e">
        <f t="shared" si="1"/>
        <v>#DIV/0!</v>
      </c>
      <c r="M15" s="177">
        <f>SUMIFS(送审稿!L:L,送审稿!B:B,B15,送审稿!E:E,"*三保*")</f>
        <v>0</v>
      </c>
      <c r="N15" s="177" t="e">
        <f t="shared" si="2"/>
        <v>#DIV/0!</v>
      </c>
      <c r="O15" s="177">
        <f>SUMIFS(送审稿!L:L,送审稿!B:B,B15,送审稿!E:E,"*地搬*")</f>
        <v>0</v>
      </c>
      <c r="P15" s="177" t="e">
        <f t="shared" si="3"/>
        <v>#DIV/0!</v>
      </c>
      <c r="Q15" s="177">
        <f>SUMIFS(送审稿!L:L,送审稿!B:B,B15,送审稿!E:E,"*理和*")</f>
        <v>0</v>
      </c>
      <c r="R15" s="177" t="e">
        <f t="shared" si="4"/>
        <v>#DIV/0!</v>
      </c>
      <c r="S15" s="177">
        <f t="shared" si="7"/>
        <v>0</v>
      </c>
      <c r="T15" s="177" t="e">
        <f t="shared" si="5"/>
        <v>#DIV/0!</v>
      </c>
      <c r="U15" s="178"/>
    </row>
    <row r="16" s="153" customFormat="1" ht="38" customHeight="1" spans="1:21">
      <c r="A16" s="175">
        <v>10</v>
      </c>
      <c r="B16" s="176" t="s">
        <v>111</v>
      </c>
      <c r="C16" s="177">
        <f>SUMIFS(送审稿!J:J,送审稿!$B:$B,$B16)</f>
        <v>0</v>
      </c>
      <c r="D16" s="177">
        <f>SUMIFS(送审稿!K:K,送审稿!$B:$B,$B16)</f>
        <v>0</v>
      </c>
      <c r="E16" s="177">
        <f>SUMIFS(送审稿!L:L,送审稿!$B:$B,$B16)</f>
        <v>0</v>
      </c>
      <c r="F16" s="177">
        <f>SUMIFS(送审稿!M:M,送审稿!$B:$B,$B16)</f>
        <v>0</v>
      </c>
      <c r="G16" s="177">
        <f>SUMIFS(送审稿!L:L,送审稿!B:B,B16,送审稿!E:E,"产业发*")</f>
        <v>0</v>
      </c>
      <c r="H16" s="177" t="e">
        <f t="shared" si="6"/>
        <v>#DIV/0!</v>
      </c>
      <c r="I16" s="177">
        <f>SUMIFS(送审稿!L:L,送审稿!B:B,B16,送审稿!E:E,"*村建*")</f>
        <v>0</v>
      </c>
      <c r="J16" s="177" t="e">
        <f t="shared" si="0"/>
        <v>#DIV/0!</v>
      </c>
      <c r="K16" s="177">
        <f>SUMIFS(送审稿!L:L,送审稿!B:B,B16,送审稿!E:E,"*业项*")</f>
        <v>0</v>
      </c>
      <c r="L16" s="177" t="e">
        <f t="shared" si="1"/>
        <v>#DIV/0!</v>
      </c>
      <c r="M16" s="177">
        <f>SUMIFS(送审稿!L:L,送审稿!B:B,B16,送审稿!E:E,"*三保*")</f>
        <v>0</v>
      </c>
      <c r="N16" s="177" t="e">
        <f t="shared" si="2"/>
        <v>#DIV/0!</v>
      </c>
      <c r="O16" s="177">
        <f>SUMIFS(送审稿!L:L,送审稿!B:B,B16,送审稿!E:E,"*地搬*")</f>
        <v>0</v>
      </c>
      <c r="P16" s="177" t="e">
        <f t="shared" si="3"/>
        <v>#DIV/0!</v>
      </c>
      <c r="Q16" s="177">
        <f>SUMIFS(送审稿!L:L,送审稿!B:B,B16,送审稿!E:E,"*理和*")</f>
        <v>0</v>
      </c>
      <c r="R16" s="177" t="e">
        <f t="shared" si="4"/>
        <v>#DIV/0!</v>
      </c>
      <c r="S16" s="177">
        <f t="shared" si="7"/>
        <v>0</v>
      </c>
      <c r="T16" s="177" t="e">
        <f t="shared" si="5"/>
        <v>#DIV/0!</v>
      </c>
      <c r="U16" s="178"/>
    </row>
  </sheetData>
  <mergeCells count="18">
    <mergeCell ref="D3:F3"/>
    <mergeCell ref="G3:T3"/>
    <mergeCell ref="G4:H4"/>
    <mergeCell ref="I4:J4"/>
    <mergeCell ref="K4:L4"/>
    <mergeCell ref="M4:N4"/>
    <mergeCell ref="O4:P4"/>
    <mergeCell ref="Q4:R4"/>
    <mergeCell ref="S4:T4"/>
    <mergeCell ref="A6:B6"/>
    <mergeCell ref="A3:A5"/>
    <mergeCell ref="B3:B5"/>
    <mergeCell ref="C3:C5"/>
    <mergeCell ref="D4:D5"/>
    <mergeCell ref="E4:E5"/>
    <mergeCell ref="F4:F5"/>
    <mergeCell ref="U3:U4"/>
    <mergeCell ref="A1:U2"/>
  </mergeCells>
  <pageMargins left="0.75" right="0.75" top="1" bottom="1" header="0.5" footer="0.5"/>
  <pageSetup paperSize="8" scale="84"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AE80"/>
  <sheetViews>
    <sheetView tabSelected="1" view="pageBreakPreview" zoomScale="80" zoomScaleNormal="85" workbookViewId="0">
      <selection activeCell="F57" sqref="F57:F60"/>
    </sheetView>
  </sheetViews>
  <sheetFormatPr defaultColWidth="10" defaultRowHeight="15.75"/>
  <cols>
    <col min="1" max="1" width="4.90833333333333" style="64" customWidth="1"/>
    <col min="2" max="2" width="10.3166666666667" style="64" customWidth="1"/>
    <col min="3" max="3" width="9.675" style="65" customWidth="1"/>
    <col min="4" max="4" width="9.675" style="64" customWidth="1"/>
    <col min="5" max="5" width="11.7583333333333" style="66" customWidth="1"/>
    <col min="6" max="6" width="27.725" style="67" customWidth="1"/>
    <col min="7" max="8" width="8.725" style="67" customWidth="1"/>
    <col min="9" max="9" width="92.5333333333333" style="67" customWidth="1"/>
    <col min="10" max="10" width="12.5333333333333" style="68" customWidth="1"/>
    <col min="11" max="11" width="12.85" style="68" customWidth="1"/>
    <col min="12" max="12" width="13.8083333333333" style="69" customWidth="1"/>
    <col min="13" max="13" width="13.175" style="68" customWidth="1"/>
    <col min="14" max="14" width="9.675" style="70" customWidth="1"/>
    <col min="15" max="15" width="11.1" style="70" customWidth="1"/>
    <col min="16" max="16" width="7.84166666666667" style="70" customWidth="1"/>
    <col min="17" max="17" width="10.8" style="70" customWidth="1"/>
    <col min="18" max="18" width="73.6416666666667" style="67" customWidth="1"/>
    <col min="19" max="19" width="5.35" style="71" customWidth="1"/>
    <col min="20" max="20" width="21.3583333333333" style="64" customWidth="1"/>
    <col min="21" max="21" width="7.05833333333333" style="72" customWidth="1"/>
    <col min="22" max="24" width="6.825" style="72" customWidth="1"/>
    <col min="25" max="25" width="9.14166666666667" style="64" customWidth="1"/>
    <col min="26" max="26" width="20.1583333333333" style="73" customWidth="1"/>
    <col min="27" max="27" width="13.3333333333333" style="64" customWidth="1"/>
    <col min="28" max="28" width="7.675" style="64" customWidth="1"/>
    <col min="29" max="30" width="18.0916666666667" style="64" customWidth="1"/>
    <col min="31" max="31" width="11.7416666666667" style="72" customWidth="1"/>
    <col min="32" max="16384" width="10" style="74"/>
  </cols>
  <sheetData>
    <row r="1" s="60" customFormat="1" ht="50" customHeight="1" spans="1:31">
      <c r="A1" s="75" t="s">
        <v>112</v>
      </c>
      <c r="B1" s="76"/>
      <c r="C1" s="77"/>
      <c r="D1" s="76"/>
      <c r="E1" s="65"/>
      <c r="F1" s="76"/>
      <c r="G1" s="76"/>
      <c r="H1" s="76"/>
      <c r="I1" s="78"/>
      <c r="J1" s="79"/>
      <c r="K1" s="79"/>
      <c r="L1" s="80"/>
      <c r="M1" s="79"/>
      <c r="N1" s="81"/>
      <c r="O1" s="81"/>
      <c r="P1" s="81"/>
      <c r="Q1" s="81"/>
      <c r="R1" s="78"/>
      <c r="S1" s="77"/>
      <c r="T1" s="76"/>
      <c r="U1" s="76"/>
      <c r="V1" s="76"/>
      <c r="W1" s="76"/>
      <c r="X1" s="76"/>
      <c r="Y1" s="76"/>
      <c r="Z1" s="82"/>
      <c r="AA1" s="76"/>
      <c r="AB1" s="76"/>
      <c r="AC1" s="76"/>
      <c r="AD1" s="76"/>
      <c r="AE1" s="76"/>
    </row>
    <row r="2" s="61" customFormat="1" ht="10" customHeight="1" spans="1:31">
      <c r="A2" s="83"/>
      <c r="B2" s="83"/>
      <c r="C2" s="84"/>
      <c r="D2" s="83"/>
      <c r="E2" s="85"/>
      <c r="F2" s="86"/>
      <c r="G2" s="87"/>
      <c r="H2" s="88"/>
      <c r="I2" s="87"/>
      <c r="J2" s="89"/>
      <c r="K2" s="89"/>
      <c r="L2" s="90"/>
      <c r="M2" s="89"/>
      <c r="N2" s="91"/>
      <c r="O2" s="91"/>
      <c r="P2" s="91"/>
      <c r="Q2" s="91"/>
      <c r="R2" s="87"/>
      <c r="S2" s="92"/>
      <c r="T2" s="93"/>
      <c r="U2" s="93"/>
      <c r="V2" s="93"/>
      <c r="W2" s="93"/>
      <c r="X2" s="93"/>
      <c r="Y2" s="83"/>
      <c r="Z2" s="94"/>
      <c r="AA2" s="83"/>
      <c r="AB2" s="83"/>
      <c r="AC2" s="83"/>
      <c r="AD2" s="83"/>
      <c r="AE2" s="93"/>
    </row>
    <row r="3" s="62" customFormat="1" ht="28" customHeight="1" spans="1:31">
      <c r="A3" s="95" t="s">
        <v>83</v>
      </c>
      <c r="B3" s="95" t="s">
        <v>84</v>
      </c>
      <c r="C3" s="95" t="s">
        <v>113</v>
      </c>
      <c r="D3" s="96"/>
      <c r="E3" s="97" t="s">
        <v>114</v>
      </c>
      <c r="F3" s="97" t="s">
        <v>115</v>
      </c>
      <c r="G3" s="97" t="s">
        <v>116</v>
      </c>
      <c r="H3" s="97" t="s">
        <v>117</v>
      </c>
      <c r="I3" s="98" t="s">
        <v>118</v>
      </c>
      <c r="J3" s="99" t="s">
        <v>85</v>
      </c>
      <c r="K3" s="99" t="s">
        <v>86</v>
      </c>
      <c r="L3" s="100"/>
      <c r="M3" s="101"/>
      <c r="N3" s="102" t="s">
        <v>119</v>
      </c>
      <c r="O3" s="103"/>
      <c r="P3" s="103"/>
      <c r="Q3" s="103"/>
      <c r="R3" s="104"/>
      <c r="S3" s="95" t="s">
        <v>120</v>
      </c>
      <c r="T3" s="95" t="s">
        <v>121</v>
      </c>
      <c r="U3" s="95" t="s">
        <v>122</v>
      </c>
      <c r="V3" s="95" t="s">
        <v>123</v>
      </c>
      <c r="W3" s="95" t="s">
        <v>124</v>
      </c>
      <c r="X3" s="95" t="s">
        <v>125</v>
      </c>
      <c r="Y3" s="95" t="s">
        <v>126</v>
      </c>
      <c r="Z3" s="105" t="s">
        <v>127</v>
      </c>
      <c r="AA3" s="95" t="s">
        <v>128</v>
      </c>
      <c r="AB3" s="95" t="s">
        <v>129</v>
      </c>
      <c r="AC3" s="106" t="s">
        <v>130</v>
      </c>
      <c r="AD3" s="106" t="s">
        <v>131</v>
      </c>
      <c r="AE3" s="95" t="s">
        <v>88</v>
      </c>
    </row>
    <row r="4" s="62" customFormat="1" ht="40" customHeight="1" spans="1:31">
      <c r="A4" s="96"/>
      <c r="B4" s="96"/>
      <c r="C4" s="95"/>
      <c r="D4" s="96"/>
      <c r="E4" s="97"/>
      <c r="F4" s="107"/>
      <c r="G4" s="107"/>
      <c r="H4" s="107"/>
      <c r="I4" s="108"/>
      <c r="J4" s="101"/>
      <c r="K4" s="99" t="s">
        <v>132</v>
      </c>
      <c r="L4" s="99" t="s">
        <v>90</v>
      </c>
      <c r="M4" s="99" t="s">
        <v>91</v>
      </c>
      <c r="N4" s="102" t="s">
        <v>133</v>
      </c>
      <c r="O4" s="103"/>
      <c r="P4" s="102" t="s">
        <v>134</v>
      </c>
      <c r="Q4" s="103"/>
      <c r="R4" s="109" t="s">
        <v>135</v>
      </c>
      <c r="S4" s="95"/>
      <c r="T4" s="96"/>
      <c r="U4" s="96"/>
      <c r="V4" s="96"/>
      <c r="W4" s="96"/>
      <c r="X4" s="96"/>
      <c r="Y4" s="96"/>
      <c r="Z4" s="110"/>
      <c r="AA4" s="96"/>
      <c r="AB4" s="96"/>
      <c r="AC4" s="111"/>
      <c r="AD4" s="111"/>
      <c r="AE4" s="96"/>
    </row>
    <row r="5" s="62" customFormat="1" ht="51" customHeight="1" spans="1:31">
      <c r="A5" s="112"/>
      <c r="B5" s="112"/>
      <c r="C5" s="95" t="s">
        <v>136</v>
      </c>
      <c r="D5" s="95" t="s">
        <v>137</v>
      </c>
      <c r="E5" s="97"/>
      <c r="F5" s="107"/>
      <c r="G5" s="107"/>
      <c r="H5" s="107"/>
      <c r="I5" s="108"/>
      <c r="J5" s="101"/>
      <c r="K5" s="101"/>
      <c r="L5" s="101"/>
      <c r="M5" s="101"/>
      <c r="N5" s="102" t="s">
        <v>138</v>
      </c>
      <c r="O5" s="102" t="s">
        <v>139</v>
      </c>
      <c r="P5" s="102" t="s">
        <v>138</v>
      </c>
      <c r="Q5" s="102" t="s">
        <v>139</v>
      </c>
      <c r="R5" s="113"/>
      <c r="S5" s="95"/>
      <c r="T5" s="96"/>
      <c r="U5" s="96"/>
      <c r="V5" s="96"/>
      <c r="W5" s="96"/>
      <c r="X5" s="96"/>
      <c r="Y5" s="96"/>
      <c r="Z5" s="110"/>
      <c r="AA5" s="96"/>
      <c r="AB5" s="96"/>
      <c r="AC5" s="114"/>
      <c r="AD5" s="114"/>
      <c r="AE5" s="96"/>
    </row>
    <row r="6" s="62" customFormat="1" ht="32" customHeight="1" spans="1:31">
      <c r="A6" s="115" t="s">
        <v>101</v>
      </c>
      <c r="B6" s="115"/>
      <c r="C6" s="116" t="s">
        <v>140</v>
      </c>
      <c r="D6" s="116" t="s">
        <v>140</v>
      </c>
      <c r="E6" s="116" t="s">
        <v>140</v>
      </c>
      <c r="F6" s="116" t="s">
        <v>140</v>
      </c>
      <c r="G6" s="116" t="s">
        <v>140</v>
      </c>
      <c r="H6" s="116" t="s">
        <v>140</v>
      </c>
      <c r="I6" s="116" t="s">
        <v>140</v>
      </c>
      <c r="J6" s="117">
        <f t="shared" ref="J6:Q6" si="0">SUM(J7:J79)</f>
        <v>21219.47</v>
      </c>
      <c r="K6" s="117">
        <f t="shared" si="0"/>
        <v>21219.47</v>
      </c>
      <c r="L6" s="117">
        <f t="shared" si="0"/>
        <v>17041.55</v>
      </c>
      <c r="M6" s="117">
        <f t="shared" si="0"/>
        <v>3779.92</v>
      </c>
      <c r="N6" s="118">
        <f t="shared" si="0"/>
        <v>99535</v>
      </c>
      <c r="O6" s="118">
        <f t="shared" si="0"/>
        <v>296939</v>
      </c>
      <c r="P6" s="118">
        <f t="shared" si="0"/>
        <v>4785</v>
      </c>
      <c r="Q6" s="118">
        <f t="shared" si="0"/>
        <v>14190</v>
      </c>
      <c r="R6" s="116" t="s">
        <v>140</v>
      </c>
      <c r="S6" s="116" t="s">
        <v>140</v>
      </c>
      <c r="T6" s="116" t="s">
        <v>140</v>
      </c>
      <c r="U6" s="116" t="s">
        <v>140</v>
      </c>
      <c r="V6" s="116" t="s">
        <v>140</v>
      </c>
      <c r="W6" s="116" t="s">
        <v>140</v>
      </c>
      <c r="X6" s="116" t="s">
        <v>140</v>
      </c>
      <c r="Y6" s="116" t="s">
        <v>140</v>
      </c>
      <c r="Z6" s="119" t="s">
        <v>140</v>
      </c>
      <c r="AA6" s="116" t="s">
        <v>140</v>
      </c>
      <c r="AB6" s="116" t="s">
        <v>140</v>
      </c>
      <c r="AC6" s="116" t="s">
        <v>140</v>
      </c>
      <c r="AD6" s="116" t="s">
        <v>140</v>
      </c>
      <c r="AE6" s="120"/>
    </row>
    <row r="7" s="63" customFormat="1" ht="168.75" spans="1:31">
      <c r="A7" s="120">
        <v>1</v>
      </c>
      <c r="B7" s="115" t="s">
        <v>104</v>
      </c>
      <c r="C7" s="115" t="s">
        <v>141</v>
      </c>
      <c r="D7" s="115" t="s">
        <v>142</v>
      </c>
      <c r="E7" s="115" t="s">
        <v>143</v>
      </c>
      <c r="F7" s="121" t="s">
        <v>144</v>
      </c>
      <c r="G7" s="119" t="s">
        <v>145</v>
      </c>
      <c r="H7" s="122" t="s">
        <v>146</v>
      </c>
      <c r="I7" s="123" t="s">
        <v>147</v>
      </c>
      <c r="J7" s="117">
        <v>1000</v>
      </c>
      <c r="K7" s="117">
        <f t="shared" ref="K7:K21" si="1">L7+M7</f>
        <v>1000</v>
      </c>
      <c r="L7" s="117">
        <v>1000</v>
      </c>
      <c r="M7" s="117">
        <v>0</v>
      </c>
      <c r="N7" s="118">
        <v>1539</v>
      </c>
      <c r="O7" s="118">
        <v>5451</v>
      </c>
      <c r="P7" s="118">
        <v>34</v>
      </c>
      <c r="Q7" s="118">
        <v>116</v>
      </c>
      <c r="R7" s="124" t="s">
        <v>148</v>
      </c>
      <c r="S7" s="115" t="s">
        <v>5</v>
      </c>
      <c r="T7" s="115" t="s">
        <v>149</v>
      </c>
      <c r="U7" s="115" t="s">
        <v>2</v>
      </c>
      <c r="V7" s="115" t="s">
        <v>5</v>
      </c>
      <c r="W7" s="115" t="s">
        <v>5</v>
      </c>
      <c r="X7" s="115" t="s">
        <v>5</v>
      </c>
      <c r="Y7" s="125" t="s">
        <v>150</v>
      </c>
      <c r="Z7" s="119">
        <v>13987740289</v>
      </c>
      <c r="AA7" s="115" t="s">
        <v>151</v>
      </c>
      <c r="AB7" s="115" t="s">
        <v>2</v>
      </c>
      <c r="AC7" s="115" t="s">
        <v>152</v>
      </c>
      <c r="AD7" s="115" t="s">
        <v>142</v>
      </c>
      <c r="AE7" s="120"/>
    </row>
    <row r="8" s="63" customFormat="1" ht="131.25" spans="1:31">
      <c r="A8" s="120">
        <v>2</v>
      </c>
      <c r="B8" s="115" t="s">
        <v>104</v>
      </c>
      <c r="C8" s="115" t="s">
        <v>141</v>
      </c>
      <c r="D8" s="115" t="s">
        <v>153</v>
      </c>
      <c r="E8" s="115" t="s">
        <v>154</v>
      </c>
      <c r="F8" s="115" t="s">
        <v>155</v>
      </c>
      <c r="G8" s="119" t="s">
        <v>145</v>
      </c>
      <c r="H8" s="115" t="s">
        <v>1</v>
      </c>
      <c r="I8" s="126" t="s">
        <v>156</v>
      </c>
      <c r="J8" s="117">
        <v>122.55</v>
      </c>
      <c r="K8" s="117">
        <f t="shared" si="1"/>
        <v>122.55</v>
      </c>
      <c r="L8" s="117">
        <v>122.55</v>
      </c>
      <c r="M8" s="117">
        <v>0</v>
      </c>
      <c r="N8" s="118">
        <v>249</v>
      </c>
      <c r="O8" s="118">
        <v>688</v>
      </c>
      <c r="P8" s="118">
        <v>4</v>
      </c>
      <c r="Q8" s="118">
        <v>11</v>
      </c>
      <c r="R8" s="127" t="s">
        <v>157</v>
      </c>
      <c r="S8" s="125" t="s">
        <v>5</v>
      </c>
      <c r="T8" s="115" t="s">
        <v>158</v>
      </c>
      <c r="U8" s="128" t="s">
        <v>2</v>
      </c>
      <c r="V8" s="125" t="s">
        <v>5</v>
      </c>
      <c r="W8" s="125" t="s">
        <v>5</v>
      </c>
      <c r="X8" s="125" t="s">
        <v>5</v>
      </c>
      <c r="Y8" s="125" t="s">
        <v>159</v>
      </c>
      <c r="Z8" s="119">
        <v>13577799180</v>
      </c>
      <c r="AA8" s="125" t="s">
        <v>151</v>
      </c>
      <c r="AB8" s="115" t="s">
        <v>2</v>
      </c>
      <c r="AC8" s="115" t="s">
        <v>152</v>
      </c>
      <c r="AD8" s="115" t="s">
        <v>153</v>
      </c>
      <c r="AE8" s="117"/>
    </row>
    <row r="9" s="63" customFormat="1" ht="131.25" spans="1:31">
      <c r="A9" s="120">
        <v>3</v>
      </c>
      <c r="B9" s="125" t="s">
        <v>104</v>
      </c>
      <c r="C9" s="125" t="s">
        <v>141</v>
      </c>
      <c r="D9" s="125" t="s">
        <v>160</v>
      </c>
      <c r="E9" s="125" t="s">
        <v>161</v>
      </c>
      <c r="F9" s="115" t="s">
        <v>162</v>
      </c>
      <c r="G9" s="119" t="s">
        <v>145</v>
      </c>
      <c r="H9" s="125" t="s">
        <v>1</v>
      </c>
      <c r="I9" s="127" t="s">
        <v>163</v>
      </c>
      <c r="J9" s="117">
        <v>500</v>
      </c>
      <c r="K9" s="117">
        <f t="shared" si="1"/>
        <v>500</v>
      </c>
      <c r="L9" s="117">
        <v>500</v>
      </c>
      <c r="M9" s="117">
        <v>0</v>
      </c>
      <c r="N9" s="118">
        <v>2343</v>
      </c>
      <c r="O9" s="118">
        <v>7650</v>
      </c>
      <c r="P9" s="118">
        <v>12</v>
      </c>
      <c r="Q9" s="118">
        <v>41</v>
      </c>
      <c r="R9" s="129" t="s">
        <v>164</v>
      </c>
      <c r="S9" s="125" t="s">
        <v>2</v>
      </c>
      <c r="T9" s="125" t="s">
        <v>165</v>
      </c>
      <c r="U9" s="125" t="s">
        <v>2</v>
      </c>
      <c r="V9" s="125" t="s">
        <v>5</v>
      </c>
      <c r="W9" s="125" t="s">
        <v>5</v>
      </c>
      <c r="X9" s="125" t="s">
        <v>2</v>
      </c>
      <c r="Y9" s="125" t="s">
        <v>166</v>
      </c>
      <c r="Z9" s="119">
        <v>13987746889</v>
      </c>
      <c r="AA9" s="125" t="s">
        <v>151</v>
      </c>
      <c r="AB9" s="115" t="s">
        <v>2</v>
      </c>
      <c r="AC9" s="115" t="s">
        <v>152</v>
      </c>
      <c r="AD9" s="115" t="s">
        <v>160</v>
      </c>
      <c r="AE9" s="117"/>
    </row>
    <row r="10" s="63" customFormat="1" ht="131.25" spans="1:31">
      <c r="A10" s="120">
        <v>4</v>
      </c>
      <c r="B10" s="115" t="s">
        <v>104</v>
      </c>
      <c r="C10" s="115" t="s">
        <v>141</v>
      </c>
      <c r="D10" s="115" t="s">
        <v>167</v>
      </c>
      <c r="E10" s="115" t="s">
        <v>154</v>
      </c>
      <c r="F10" s="115" t="s">
        <v>168</v>
      </c>
      <c r="G10" s="119" t="s">
        <v>145</v>
      </c>
      <c r="H10" s="115" t="s">
        <v>1</v>
      </c>
      <c r="I10" s="127" t="s">
        <v>169</v>
      </c>
      <c r="J10" s="117">
        <v>120</v>
      </c>
      <c r="K10" s="117">
        <f t="shared" si="1"/>
        <v>120</v>
      </c>
      <c r="L10" s="117">
        <v>60</v>
      </c>
      <c r="M10" s="117">
        <v>60</v>
      </c>
      <c r="N10" s="118">
        <v>675</v>
      </c>
      <c r="O10" s="118">
        <v>1160</v>
      </c>
      <c r="P10" s="118">
        <v>1</v>
      </c>
      <c r="Q10" s="118">
        <v>2</v>
      </c>
      <c r="R10" s="129" t="s">
        <v>170</v>
      </c>
      <c r="S10" s="125" t="s">
        <v>5</v>
      </c>
      <c r="T10" s="115" t="s">
        <v>158</v>
      </c>
      <c r="U10" s="115" t="s">
        <v>2</v>
      </c>
      <c r="V10" s="125" t="s">
        <v>5</v>
      </c>
      <c r="W10" s="125" t="s">
        <v>171</v>
      </c>
      <c r="X10" s="125" t="s">
        <v>5</v>
      </c>
      <c r="Y10" s="115" t="s">
        <v>172</v>
      </c>
      <c r="Z10" s="119">
        <v>13013482908</v>
      </c>
      <c r="AA10" s="115" t="s">
        <v>173</v>
      </c>
      <c r="AB10" s="125" t="s">
        <v>2</v>
      </c>
      <c r="AC10" s="115" t="s">
        <v>152</v>
      </c>
      <c r="AD10" s="115" t="s">
        <v>167</v>
      </c>
      <c r="AE10" s="117"/>
    </row>
    <row r="11" s="63" customFormat="1" ht="93.75" spans="1:31">
      <c r="A11" s="120">
        <v>5</v>
      </c>
      <c r="B11" s="125" t="s">
        <v>104</v>
      </c>
      <c r="C11" s="125" t="s">
        <v>141</v>
      </c>
      <c r="D11" s="125" t="s">
        <v>174</v>
      </c>
      <c r="E11" s="125" t="s">
        <v>175</v>
      </c>
      <c r="F11" s="125" t="s">
        <v>176</v>
      </c>
      <c r="G11" s="119" t="s">
        <v>145</v>
      </c>
      <c r="H11" s="125" t="s">
        <v>1</v>
      </c>
      <c r="I11" s="130" t="s">
        <v>177</v>
      </c>
      <c r="J11" s="117">
        <v>70</v>
      </c>
      <c r="K11" s="117">
        <f t="shared" si="1"/>
        <v>70</v>
      </c>
      <c r="L11" s="117">
        <v>60</v>
      </c>
      <c r="M11" s="117">
        <v>10</v>
      </c>
      <c r="N11" s="118">
        <v>343</v>
      </c>
      <c r="O11" s="118">
        <v>1036</v>
      </c>
      <c r="P11" s="118">
        <v>13</v>
      </c>
      <c r="Q11" s="118">
        <v>53</v>
      </c>
      <c r="R11" s="129" t="s">
        <v>178</v>
      </c>
      <c r="S11" s="125" t="s">
        <v>5</v>
      </c>
      <c r="T11" s="125" t="s">
        <v>165</v>
      </c>
      <c r="U11" s="125" t="s">
        <v>2</v>
      </c>
      <c r="V11" s="125" t="s">
        <v>5</v>
      </c>
      <c r="W11" s="125" t="s">
        <v>5</v>
      </c>
      <c r="X11" s="125" t="s">
        <v>5</v>
      </c>
      <c r="Y11" s="115" t="s">
        <v>172</v>
      </c>
      <c r="Z11" s="119">
        <v>13013482908</v>
      </c>
      <c r="AA11" s="115" t="s">
        <v>173</v>
      </c>
      <c r="AB11" s="115" t="s">
        <v>2</v>
      </c>
      <c r="AC11" s="115" t="s">
        <v>152</v>
      </c>
      <c r="AD11" s="115" t="s">
        <v>174</v>
      </c>
      <c r="AE11" s="120"/>
    </row>
    <row r="12" s="63" customFormat="1" ht="112.5" spans="1:31">
      <c r="A12" s="120">
        <v>6</v>
      </c>
      <c r="B12" s="125" t="s">
        <v>104</v>
      </c>
      <c r="C12" s="125" t="s">
        <v>141</v>
      </c>
      <c r="D12" s="125" t="s">
        <v>160</v>
      </c>
      <c r="E12" s="125" t="s">
        <v>179</v>
      </c>
      <c r="F12" s="115" t="s">
        <v>180</v>
      </c>
      <c r="G12" s="119" t="s">
        <v>145</v>
      </c>
      <c r="H12" s="125" t="s">
        <v>1</v>
      </c>
      <c r="I12" s="127" t="s">
        <v>181</v>
      </c>
      <c r="J12" s="117">
        <v>240</v>
      </c>
      <c r="K12" s="117">
        <f t="shared" si="1"/>
        <v>240</v>
      </c>
      <c r="L12" s="117">
        <v>240</v>
      </c>
      <c r="M12" s="117">
        <v>0</v>
      </c>
      <c r="N12" s="118">
        <v>2343</v>
      </c>
      <c r="O12" s="118">
        <v>7650</v>
      </c>
      <c r="P12" s="118">
        <v>12</v>
      </c>
      <c r="Q12" s="118">
        <v>41</v>
      </c>
      <c r="R12" s="129" t="s">
        <v>182</v>
      </c>
      <c r="S12" s="125" t="s">
        <v>2</v>
      </c>
      <c r="T12" s="125" t="s">
        <v>183</v>
      </c>
      <c r="U12" s="125" t="s">
        <v>2</v>
      </c>
      <c r="V12" s="125" t="s">
        <v>5</v>
      </c>
      <c r="W12" s="125" t="s">
        <v>5</v>
      </c>
      <c r="X12" s="125" t="s">
        <v>2</v>
      </c>
      <c r="Y12" s="125" t="s">
        <v>166</v>
      </c>
      <c r="Z12" s="119">
        <v>13987746889</v>
      </c>
      <c r="AA12" s="125" t="s">
        <v>151</v>
      </c>
      <c r="AB12" s="115" t="s">
        <v>2</v>
      </c>
      <c r="AC12" s="115" t="s">
        <v>152</v>
      </c>
      <c r="AD12" s="115" t="s">
        <v>160</v>
      </c>
      <c r="AE12" s="120"/>
    </row>
    <row r="13" s="63" customFormat="1" ht="131.25" spans="1:31">
      <c r="A13" s="120">
        <v>7</v>
      </c>
      <c r="B13" s="125" t="s">
        <v>104</v>
      </c>
      <c r="C13" s="125" t="s">
        <v>141</v>
      </c>
      <c r="D13" s="125" t="s">
        <v>153</v>
      </c>
      <c r="E13" s="115" t="s">
        <v>154</v>
      </c>
      <c r="F13" s="115" t="s">
        <v>184</v>
      </c>
      <c r="G13" s="119" t="s">
        <v>145</v>
      </c>
      <c r="H13" s="125" t="s">
        <v>1</v>
      </c>
      <c r="I13" s="127" t="s">
        <v>185</v>
      </c>
      <c r="J13" s="117">
        <v>100</v>
      </c>
      <c r="K13" s="117">
        <f t="shared" si="1"/>
        <v>100</v>
      </c>
      <c r="L13" s="117">
        <v>100</v>
      </c>
      <c r="M13" s="117">
        <v>0</v>
      </c>
      <c r="N13" s="118">
        <v>135</v>
      </c>
      <c r="O13" s="118">
        <v>360</v>
      </c>
      <c r="P13" s="118">
        <v>4</v>
      </c>
      <c r="Q13" s="118">
        <v>10</v>
      </c>
      <c r="R13" s="129" t="s">
        <v>186</v>
      </c>
      <c r="S13" s="125" t="s">
        <v>2</v>
      </c>
      <c r="T13" s="125" t="s">
        <v>158</v>
      </c>
      <c r="U13" s="125" t="s">
        <v>2</v>
      </c>
      <c r="V13" s="125" t="s">
        <v>5</v>
      </c>
      <c r="W13" s="125" t="s">
        <v>5</v>
      </c>
      <c r="X13" s="125" t="s">
        <v>2</v>
      </c>
      <c r="Y13" s="125" t="s">
        <v>159</v>
      </c>
      <c r="Z13" s="119">
        <v>13577799180</v>
      </c>
      <c r="AA13" s="125" t="s">
        <v>151</v>
      </c>
      <c r="AB13" s="125" t="s">
        <v>2</v>
      </c>
      <c r="AC13" s="115" t="s">
        <v>152</v>
      </c>
      <c r="AD13" s="115" t="s">
        <v>153</v>
      </c>
      <c r="AE13" s="117"/>
    </row>
    <row r="14" s="63" customFormat="1" ht="93.75" spans="1:31">
      <c r="A14" s="120">
        <v>8</v>
      </c>
      <c r="B14" s="125" t="s">
        <v>104</v>
      </c>
      <c r="C14" s="125" t="s">
        <v>141</v>
      </c>
      <c r="D14" s="125" t="s">
        <v>160</v>
      </c>
      <c r="E14" s="125" t="s">
        <v>187</v>
      </c>
      <c r="F14" s="115" t="s">
        <v>188</v>
      </c>
      <c r="G14" s="119" t="s">
        <v>145</v>
      </c>
      <c r="H14" s="125" t="s">
        <v>1</v>
      </c>
      <c r="I14" s="127" t="s">
        <v>189</v>
      </c>
      <c r="J14" s="117">
        <v>300</v>
      </c>
      <c r="K14" s="117">
        <f t="shared" si="1"/>
        <v>300</v>
      </c>
      <c r="L14" s="117">
        <v>300</v>
      </c>
      <c r="M14" s="117">
        <v>0</v>
      </c>
      <c r="N14" s="118">
        <v>2343</v>
      </c>
      <c r="O14" s="118">
        <v>7650</v>
      </c>
      <c r="P14" s="118">
        <v>12</v>
      </c>
      <c r="Q14" s="118">
        <v>41</v>
      </c>
      <c r="R14" s="127" t="s">
        <v>190</v>
      </c>
      <c r="S14" s="125" t="s">
        <v>2</v>
      </c>
      <c r="T14" s="125" t="s">
        <v>191</v>
      </c>
      <c r="U14" s="125" t="s">
        <v>2</v>
      </c>
      <c r="V14" s="125" t="s">
        <v>5</v>
      </c>
      <c r="W14" s="125" t="s">
        <v>5</v>
      </c>
      <c r="X14" s="125" t="s">
        <v>2</v>
      </c>
      <c r="Y14" s="125" t="s">
        <v>166</v>
      </c>
      <c r="Z14" s="119">
        <v>13987746889</v>
      </c>
      <c r="AA14" s="125" t="s">
        <v>151</v>
      </c>
      <c r="AB14" s="115" t="s">
        <v>2</v>
      </c>
      <c r="AC14" s="115" t="s">
        <v>152</v>
      </c>
      <c r="AD14" s="115" t="s">
        <v>160</v>
      </c>
      <c r="AE14" s="117"/>
    </row>
    <row r="15" s="63" customFormat="1" ht="93.75" spans="1:31">
      <c r="A15" s="120">
        <v>9</v>
      </c>
      <c r="B15" s="115" t="s">
        <v>104</v>
      </c>
      <c r="C15" s="115" t="s">
        <v>192</v>
      </c>
      <c r="D15" s="115" t="s">
        <v>193</v>
      </c>
      <c r="E15" s="125" t="s">
        <v>175</v>
      </c>
      <c r="F15" s="115" t="s">
        <v>194</v>
      </c>
      <c r="G15" s="119" t="s">
        <v>145</v>
      </c>
      <c r="H15" s="125" t="s">
        <v>1</v>
      </c>
      <c r="I15" s="127" t="s">
        <v>195</v>
      </c>
      <c r="J15" s="117">
        <v>90</v>
      </c>
      <c r="K15" s="117">
        <f t="shared" si="1"/>
        <v>90</v>
      </c>
      <c r="L15" s="117">
        <v>90</v>
      </c>
      <c r="M15" s="117">
        <v>0</v>
      </c>
      <c r="N15" s="118">
        <v>920</v>
      </c>
      <c r="O15" s="118">
        <v>2768</v>
      </c>
      <c r="P15" s="118">
        <v>23</v>
      </c>
      <c r="Q15" s="118">
        <v>61</v>
      </c>
      <c r="R15" s="130" t="s">
        <v>196</v>
      </c>
      <c r="S15" s="125" t="s">
        <v>5</v>
      </c>
      <c r="T15" s="125" t="s">
        <v>197</v>
      </c>
      <c r="U15" s="125" t="s">
        <v>2</v>
      </c>
      <c r="V15" s="125" t="s">
        <v>5</v>
      </c>
      <c r="W15" s="125" t="s">
        <v>5</v>
      </c>
      <c r="X15" s="125" t="s">
        <v>5</v>
      </c>
      <c r="Y15" s="125" t="s">
        <v>198</v>
      </c>
      <c r="Z15" s="119">
        <v>13698749813</v>
      </c>
      <c r="AA15" s="115" t="s">
        <v>199</v>
      </c>
      <c r="AB15" s="115" t="s">
        <v>2</v>
      </c>
      <c r="AC15" s="115" t="s">
        <v>200</v>
      </c>
      <c r="AD15" s="115" t="s">
        <v>193</v>
      </c>
      <c r="AE15" s="117"/>
    </row>
    <row r="16" s="63" customFormat="1" ht="318.75" spans="1:31">
      <c r="A16" s="120">
        <v>10</v>
      </c>
      <c r="B16" s="115" t="s">
        <v>104</v>
      </c>
      <c r="C16" s="115" t="s">
        <v>192</v>
      </c>
      <c r="D16" s="115" t="s">
        <v>201</v>
      </c>
      <c r="E16" s="115" t="s">
        <v>143</v>
      </c>
      <c r="F16" s="122" t="s">
        <v>202</v>
      </c>
      <c r="G16" s="119" t="s">
        <v>145</v>
      </c>
      <c r="H16" s="122" t="s">
        <v>146</v>
      </c>
      <c r="I16" s="131" t="s">
        <v>203</v>
      </c>
      <c r="J16" s="117">
        <v>1000</v>
      </c>
      <c r="K16" s="117">
        <f t="shared" si="1"/>
        <v>1000</v>
      </c>
      <c r="L16" s="117">
        <v>1000</v>
      </c>
      <c r="M16" s="117">
        <v>0</v>
      </c>
      <c r="N16" s="118">
        <v>950</v>
      </c>
      <c r="O16" s="118">
        <v>3325</v>
      </c>
      <c r="P16" s="118">
        <v>33</v>
      </c>
      <c r="Q16" s="118">
        <v>116</v>
      </c>
      <c r="R16" s="124" t="s">
        <v>204</v>
      </c>
      <c r="S16" s="125" t="s">
        <v>5</v>
      </c>
      <c r="T16" s="132" t="s">
        <v>205</v>
      </c>
      <c r="U16" s="125" t="s">
        <v>2</v>
      </c>
      <c r="V16" s="115" t="s">
        <v>5</v>
      </c>
      <c r="W16" s="115" t="s">
        <v>5</v>
      </c>
      <c r="X16" s="115" t="s">
        <v>2</v>
      </c>
      <c r="Y16" s="125" t="s">
        <v>198</v>
      </c>
      <c r="Z16" s="119">
        <v>13698749813</v>
      </c>
      <c r="AA16" s="125" t="s">
        <v>173</v>
      </c>
      <c r="AB16" s="115" t="s">
        <v>2</v>
      </c>
      <c r="AC16" s="115" t="s">
        <v>152</v>
      </c>
      <c r="AD16" s="115" t="s">
        <v>201</v>
      </c>
      <c r="AE16" s="120"/>
    </row>
    <row r="17" s="63" customFormat="1" ht="93.75" spans="1:31">
      <c r="A17" s="120">
        <v>11</v>
      </c>
      <c r="B17" s="115" t="s">
        <v>104</v>
      </c>
      <c r="C17" s="115" t="s">
        <v>192</v>
      </c>
      <c r="D17" s="115" t="s">
        <v>206</v>
      </c>
      <c r="E17" s="125" t="s">
        <v>187</v>
      </c>
      <c r="F17" s="125" t="s">
        <v>207</v>
      </c>
      <c r="G17" s="119" t="s">
        <v>145</v>
      </c>
      <c r="H17" s="125" t="s">
        <v>1</v>
      </c>
      <c r="I17" s="133" t="s">
        <v>208</v>
      </c>
      <c r="J17" s="117">
        <v>200</v>
      </c>
      <c r="K17" s="117">
        <f t="shared" si="1"/>
        <v>200</v>
      </c>
      <c r="L17" s="117">
        <v>200</v>
      </c>
      <c r="M17" s="117">
        <v>0</v>
      </c>
      <c r="N17" s="118">
        <v>2151</v>
      </c>
      <c r="O17" s="118">
        <v>6390</v>
      </c>
      <c r="P17" s="118">
        <v>37</v>
      </c>
      <c r="Q17" s="118">
        <v>120</v>
      </c>
      <c r="R17" s="130" t="s">
        <v>209</v>
      </c>
      <c r="S17" s="125" t="s">
        <v>5</v>
      </c>
      <c r="T17" s="125" t="s">
        <v>197</v>
      </c>
      <c r="U17" s="125" t="s">
        <v>2</v>
      </c>
      <c r="V17" s="125" t="s">
        <v>5</v>
      </c>
      <c r="W17" s="125" t="s">
        <v>5</v>
      </c>
      <c r="X17" s="125" t="s">
        <v>2</v>
      </c>
      <c r="Y17" s="125" t="s">
        <v>210</v>
      </c>
      <c r="Z17" s="119">
        <v>19539972631</v>
      </c>
      <c r="AA17" s="115" t="s">
        <v>151</v>
      </c>
      <c r="AB17" s="125" t="s">
        <v>2</v>
      </c>
      <c r="AC17" s="115" t="s">
        <v>152</v>
      </c>
      <c r="AD17" s="115" t="s">
        <v>206</v>
      </c>
      <c r="AE17" s="117"/>
    </row>
    <row r="18" s="63" customFormat="1" ht="37.5" spans="1:31">
      <c r="A18" s="120">
        <v>12</v>
      </c>
      <c r="B18" s="115" t="s">
        <v>104</v>
      </c>
      <c r="C18" s="115" t="s">
        <v>192</v>
      </c>
      <c r="D18" s="115" t="s">
        <v>211</v>
      </c>
      <c r="E18" s="125" t="s">
        <v>179</v>
      </c>
      <c r="F18" s="125" t="s">
        <v>212</v>
      </c>
      <c r="G18" s="119" t="s">
        <v>145</v>
      </c>
      <c r="H18" s="125" t="s">
        <v>1</v>
      </c>
      <c r="I18" s="130" t="s">
        <v>213</v>
      </c>
      <c r="J18" s="117">
        <v>50</v>
      </c>
      <c r="K18" s="117">
        <f t="shared" si="1"/>
        <v>50</v>
      </c>
      <c r="L18" s="117">
        <v>50</v>
      </c>
      <c r="M18" s="117">
        <v>0</v>
      </c>
      <c r="N18" s="118">
        <v>44</v>
      </c>
      <c r="O18" s="118">
        <v>134</v>
      </c>
      <c r="P18" s="118">
        <v>3</v>
      </c>
      <c r="Q18" s="118">
        <v>6</v>
      </c>
      <c r="R18" s="130" t="s">
        <v>214</v>
      </c>
      <c r="S18" s="125" t="s">
        <v>5</v>
      </c>
      <c r="T18" s="125" t="s">
        <v>197</v>
      </c>
      <c r="U18" s="125" t="s">
        <v>2</v>
      </c>
      <c r="V18" s="125" t="s">
        <v>5</v>
      </c>
      <c r="W18" s="125" t="s">
        <v>5</v>
      </c>
      <c r="X18" s="125" t="s">
        <v>5</v>
      </c>
      <c r="Y18" s="125" t="s">
        <v>215</v>
      </c>
      <c r="Z18" s="119">
        <v>13529761129</v>
      </c>
      <c r="AA18" s="115" t="s">
        <v>151</v>
      </c>
      <c r="AB18" s="125" t="s">
        <v>2</v>
      </c>
      <c r="AC18" s="115" t="s">
        <v>152</v>
      </c>
      <c r="AD18" s="115" t="s">
        <v>211</v>
      </c>
      <c r="AE18" s="117"/>
    </row>
    <row r="19" s="63" customFormat="1" ht="75" spans="1:31">
      <c r="A19" s="120">
        <v>13</v>
      </c>
      <c r="B19" s="115" t="s">
        <v>104</v>
      </c>
      <c r="C19" s="115" t="s">
        <v>192</v>
      </c>
      <c r="D19" s="115" t="s">
        <v>193</v>
      </c>
      <c r="E19" s="125" t="s">
        <v>179</v>
      </c>
      <c r="F19" s="125" t="s">
        <v>216</v>
      </c>
      <c r="G19" s="119" t="s">
        <v>145</v>
      </c>
      <c r="H19" s="125" t="s">
        <v>1</v>
      </c>
      <c r="I19" s="133" t="s">
        <v>217</v>
      </c>
      <c r="J19" s="117">
        <v>118</v>
      </c>
      <c r="K19" s="117">
        <f t="shared" si="1"/>
        <v>118</v>
      </c>
      <c r="L19" s="117">
        <v>118</v>
      </c>
      <c r="M19" s="117">
        <v>0</v>
      </c>
      <c r="N19" s="118">
        <v>2310</v>
      </c>
      <c r="O19" s="118">
        <v>8085</v>
      </c>
      <c r="P19" s="118">
        <v>43</v>
      </c>
      <c r="Q19" s="118">
        <v>115</v>
      </c>
      <c r="R19" s="130" t="s">
        <v>218</v>
      </c>
      <c r="S19" s="125" t="s">
        <v>5</v>
      </c>
      <c r="T19" s="125" t="s">
        <v>197</v>
      </c>
      <c r="U19" s="125" t="s">
        <v>2</v>
      </c>
      <c r="V19" s="125" t="s">
        <v>5</v>
      </c>
      <c r="W19" s="125" t="s">
        <v>5</v>
      </c>
      <c r="X19" s="125" t="s">
        <v>5</v>
      </c>
      <c r="Y19" s="125" t="s">
        <v>198</v>
      </c>
      <c r="Z19" s="119">
        <v>13698749813</v>
      </c>
      <c r="AA19" s="115" t="s">
        <v>151</v>
      </c>
      <c r="AB19" s="115" t="s">
        <v>2</v>
      </c>
      <c r="AC19" s="115" t="s">
        <v>152</v>
      </c>
      <c r="AD19" s="115" t="s">
        <v>193</v>
      </c>
      <c r="AE19" s="117"/>
    </row>
    <row r="20" s="63" customFormat="1" ht="93.75" spans="1:31">
      <c r="A20" s="120">
        <v>14</v>
      </c>
      <c r="B20" s="115" t="s">
        <v>104</v>
      </c>
      <c r="C20" s="115" t="s">
        <v>192</v>
      </c>
      <c r="D20" s="115" t="s">
        <v>219</v>
      </c>
      <c r="E20" s="125" t="s">
        <v>175</v>
      </c>
      <c r="F20" s="125" t="s">
        <v>220</v>
      </c>
      <c r="G20" s="119" t="s">
        <v>145</v>
      </c>
      <c r="H20" s="125" t="s">
        <v>1</v>
      </c>
      <c r="I20" s="133" t="s">
        <v>221</v>
      </c>
      <c r="J20" s="117">
        <v>138</v>
      </c>
      <c r="K20" s="117">
        <f t="shared" si="1"/>
        <v>138</v>
      </c>
      <c r="L20" s="117">
        <v>135</v>
      </c>
      <c r="M20" s="117">
        <v>3</v>
      </c>
      <c r="N20" s="118">
        <v>2814</v>
      </c>
      <c r="O20" s="118">
        <v>8338</v>
      </c>
      <c r="P20" s="118">
        <v>33</v>
      </c>
      <c r="Q20" s="118">
        <v>121</v>
      </c>
      <c r="R20" s="130" t="s">
        <v>222</v>
      </c>
      <c r="S20" s="125" t="s">
        <v>5</v>
      </c>
      <c r="T20" s="125" t="s">
        <v>197</v>
      </c>
      <c r="U20" s="125" t="s">
        <v>2</v>
      </c>
      <c r="V20" s="125" t="s">
        <v>5</v>
      </c>
      <c r="W20" s="125" t="s">
        <v>5</v>
      </c>
      <c r="X20" s="125" t="s">
        <v>5</v>
      </c>
      <c r="Y20" s="125" t="s">
        <v>223</v>
      </c>
      <c r="Z20" s="119">
        <v>15008770608</v>
      </c>
      <c r="AA20" s="115" t="s">
        <v>151</v>
      </c>
      <c r="AB20" s="125" t="s">
        <v>2</v>
      </c>
      <c r="AC20" s="115" t="s">
        <v>152</v>
      </c>
      <c r="AD20" s="115" t="s">
        <v>219</v>
      </c>
      <c r="AE20" s="117"/>
    </row>
    <row r="21" s="63" customFormat="1" ht="75" spans="1:31">
      <c r="A21" s="120">
        <v>15</v>
      </c>
      <c r="B21" s="115" t="s">
        <v>104</v>
      </c>
      <c r="C21" s="115" t="s">
        <v>192</v>
      </c>
      <c r="D21" s="115" t="s">
        <v>224</v>
      </c>
      <c r="E21" s="125" t="s">
        <v>179</v>
      </c>
      <c r="F21" s="125" t="s">
        <v>225</v>
      </c>
      <c r="G21" s="119" t="s">
        <v>145</v>
      </c>
      <c r="H21" s="125" t="s">
        <v>4</v>
      </c>
      <c r="I21" s="130" t="s">
        <v>226</v>
      </c>
      <c r="J21" s="117">
        <v>210</v>
      </c>
      <c r="K21" s="117">
        <f t="shared" si="1"/>
        <v>210</v>
      </c>
      <c r="L21" s="117">
        <v>210</v>
      </c>
      <c r="M21" s="117">
        <v>0</v>
      </c>
      <c r="N21" s="118">
        <v>1470</v>
      </c>
      <c r="O21" s="118">
        <v>4000</v>
      </c>
      <c r="P21" s="118">
        <v>2</v>
      </c>
      <c r="Q21" s="118">
        <v>10</v>
      </c>
      <c r="R21" s="130" t="s">
        <v>227</v>
      </c>
      <c r="S21" s="125" t="s">
        <v>5</v>
      </c>
      <c r="T21" s="125" t="s">
        <v>197</v>
      </c>
      <c r="U21" s="125" t="s">
        <v>2</v>
      </c>
      <c r="V21" s="125" t="s">
        <v>5</v>
      </c>
      <c r="W21" s="125" t="s">
        <v>5</v>
      </c>
      <c r="X21" s="125" t="s">
        <v>2</v>
      </c>
      <c r="Y21" s="125" t="s">
        <v>228</v>
      </c>
      <c r="Z21" s="119">
        <v>15687726045</v>
      </c>
      <c r="AA21" s="115" t="s">
        <v>229</v>
      </c>
      <c r="AB21" s="125" t="s">
        <v>2</v>
      </c>
      <c r="AC21" s="115" t="s">
        <v>230</v>
      </c>
      <c r="AD21" s="115" t="s">
        <v>224</v>
      </c>
      <c r="AE21" s="117"/>
    </row>
    <row r="22" s="63" customFormat="1" ht="72" customHeight="1" spans="1:31">
      <c r="A22" s="120">
        <v>16</v>
      </c>
      <c r="B22" s="115" t="s">
        <v>231</v>
      </c>
      <c r="C22" s="115" t="s">
        <v>232</v>
      </c>
      <c r="D22" s="115" t="s">
        <v>233</v>
      </c>
      <c r="E22" s="115" t="s">
        <v>234</v>
      </c>
      <c r="F22" s="115" t="s">
        <v>235</v>
      </c>
      <c r="G22" s="115" t="s">
        <v>236</v>
      </c>
      <c r="H22" s="115" t="s">
        <v>237</v>
      </c>
      <c r="I22" s="115" t="s">
        <v>238</v>
      </c>
      <c r="J22" s="115">
        <v>30</v>
      </c>
      <c r="K22" s="115">
        <v>30</v>
      </c>
      <c r="L22" s="115">
        <v>30</v>
      </c>
      <c r="M22" s="115"/>
      <c r="N22" s="115">
        <v>780</v>
      </c>
      <c r="O22" s="115">
        <v>2100</v>
      </c>
      <c r="P22" s="115">
        <v>20</v>
      </c>
      <c r="Q22" s="115">
        <v>85</v>
      </c>
      <c r="R22" s="115" t="s">
        <v>239</v>
      </c>
      <c r="S22" s="115" t="s">
        <v>240</v>
      </c>
      <c r="T22" s="115" t="s">
        <v>205</v>
      </c>
      <c r="U22" s="115" t="s">
        <v>241</v>
      </c>
      <c r="V22" s="115" t="s">
        <v>240</v>
      </c>
      <c r="W22" s="115" t="s">
        <v>240</v>
      </c>
      <c r="X22" s="115" t="s">
        <v>241</v>
      </c>
      <c r="Y22" s="115" t="s">
        <v>242</v>
      </c>
      <c r="Z22" s="115">
        <v>13759086255</v>
      </c>
      <c r="AA22" s="115" t="s">
        <v>243</v>
      </c>
      <c r="AB22" s="115" t="s">
        <v>241</v>
      </c>
      <c r="AC22" s="115" t="s">
        <v>244</v>
      </c>
      <c r="AD22" s="115" t="s">
        <v>233</v>
      </c>
      <c r="AE22" s="117"/>
    </row>
    <row r="23" s="63" customFormat="1" ht="225" spans="1:31">
      <c r="A23" s="120">
        <v>17</v>
      </c>
      <c r="B23" s="115" t="s">
        <v>104</v>
      </c>
      <c r="C23" s="115" t="s">
        <v>245</v>
      </c>
      <c r="D23" s="115" t="s">
        <v>246</v>
      </c>
      <c r="E23" s="122" t="s">
        <v>247</v>
      </c>
      <c r="F23" s="125" t="s">
        <v>248</v>
      </c>
      <c r="G23" s="119" t="s">
        <v>145</v>
      </c>
      <c r="H23" s="125" t="s">
        <v>146</v>
      </c>
      <c r="I23" s="130" t="s">
        <v>249</v>
      </c>
      <c r="J23" s="117">
        <v>1360</v>
      </c>
      <c r="K23" s="117">
        <f t="shared" ref="K23:K45" si="2">L23+M23</f>
        <v>1360</v>
      </c>
      <c r="L23" s="117">
        <v>1360</v>
      </c>
      <c r="M23" s="117">
        <v>0</v>
      </c>
      <c r="N23" s="118">
        <v>1275</v>
      </c>
      <c r="O23" s="118">
        <v>3478</v>
      </c>
      <c r="P23" s="118">
        <v>23</v>
      </c>
      <c r="Q23" s="118">
        <v>80</v>
      </c>
      <c r="R23" s="130" t="s">
        <v>250</v>
      </c>
      <c r="S23" s="125" t="s">
        <v>5</v>
      </c>
      <c r="T23" s="115" t="s">
        <v>251</v>
      </c>
      <c r="U23" s="125" t="s">
        <v>2</v>
      </c>
      <c r="V23" s="125" t="s">
        <v>5</v>
      </c>
      <c r="W23" s="125" t="s">
        <v>5</v>
      </c>
      <c r="X23" s="125" t="s">
        <v>5</v>
      </c>
      <c r="Y23" s="125" t="s">
        <v>252</v>
      </c>
      <c r="Z23" s="119">
        <v>15987098125</v>
      </c>
      <c r="AA23" s="125" t="s">
        <v>253</v>
      </c>
      <c r="AB23" s="125" t="s">
        <v>2</v>
      </c>
      <c r="AC23" s="115" t="s">
        <v>230</v>
      </c>
      <c r="AD23" s="115" t="s">
        <v>246</v>
      </c>
      <c r="AE23" s="120"/>
    </row>
    <row r="24" s="63" customFormat="1" ht="75" spans="1:31">
      <c r="A24" s="120">
        <v>18</v>
      </c>
      <c r="B24" s="115" t="s">
        <v>104</v>
      </c>
      <c r="C24" s="115" t="s">
        <v>245</v>
      </c>
      <c r="D24" s="125" t="s">
        <v>254</v>
      </c>
      <c r="E24" s="122" t="s">
        <v>247</v>
      </c>
      <c r="F24" s="122" t="s">
        <v>255</v>
      </c>
      <c r="G24" s="119" t="s">
        <v>145</v>
      </c>
      <c r="H24" s="125" t="s">
        <v>146</v>
      </c>
      <c r="I24" s="123" t="s">
        <v>256</v>
      </c>
      <c r="J24" s="117">
        <v>90</v>
      </c>
      <c r="K24" s="117">
        <f t="shared" si="2"/>
        <v>90</v>
      </c>
      <c r="L24" s="117">
        <v>90</v>
      </c>
      <c r="M24" s="117">
        <v>0</v>
      </c>
      <c r="N24" s="118">
        <v>2236</v>
      </c>
      <c r="O24" s="118">
        <v>5890</v>
      </c>
      <c r="P24" s="118">
        <v>46</v>
      </c>
      <c r="Q24" s="118">
        <v>174</v>
      </c>
      <c r="R24" s="124" t="s">
        <v>257</v>
      </c>
      <c r="S24" s="125" t="s">
        <v>5</v>
      </c>
      <c r="T24" s="115" t="s">
        <v>158</v>
      </c>
      <c r="U24" s="125" t="s">
        <v>2</v>
      </c>
      <c r="V24" s="125" t="s">
        <v>5</v>
      </c>
      <c r="W24" s="125" t="s">
        <v>5</v>
      </c>
      <c r="X24" s="125" t="s">
        <v>5</v>
      </c>
      <c r="Y24" s="125" t="s">
        <v>252</v>
      </c>
      <c r="Z24" s="119">
        <v>15987098125</v>
      </c>
      <c r="AA24" s="125" t="s">
        <v>151</v>
      </c>
      <c r="AB24" s="115" t="s">
        <v>2</v>
      </c>
      <c r="AC24" s="115" t="s">
        <v>152</v>
      </c>
      <c r="AD24" s="115" t="s">
        <v>254</v>
      </c>
      <c r="AE24" s="120"/>
    </row>
    <row r="25" s="63" customFormat="1" ht="168.75" spans="1:31">
      <c r="A25" s="120">
        <v>19</v>
      </c>
      <c r="B25" s="115" t="s">
        <v>104</v>
      </c>
      <c r="C25" s="115" t="s">
        <v>245</v>
      </c>
      <c r="D25" s="115" t="s">
        <v>258</v>
      </c>
      <c r="E25" s="115" t="s">
        <v>143</v>
      </c>
      <c r="F25" s="122" t="s">
        <v>259</v>
      </c>
      <c r="G25" s="119" t="s">
        <v>145</v>
      </c>
      <c r="H25" s="122" t="s">
        <v>146</v>
      </c>
      <c r="I25" s="123" t="s">
        <v>260</v>
      </c>
      <c r="J25" s="117">
        <v>1000</v>
      </c>
      <c r="K25" s="117">
        <f t="shared" si="2"/>
        <v>1000</v>
      </c>
      <c r="L25" s="117">
        <v>1000</v>
      </c>
      <c r="M25" s="117">
        <v>0</v>
      </c>
      <c r="N25" s="118">
        <v>760</v>
      </c>
      <c r="O25" s="118">
        <v>2660</v>
      </c>
      <c r="P25" s="118">
        <v>1</v>
      </c>
      <c r="Q25" s="118">
        <v>4</v>
      </c>
      <c r="R25" s="130" t="s">
        <v>261</v>
      </c>
      <c r="S25" s="125" t="s">
        <v>5</v>
      </c>
      <c r="T25" s="115" t="s">
        <v>251</v>
      </c>
      <c r="U25" s="125" t="s">
        <v>2</v>
      </c>
      <c r="V25" s="115" t="s">
        <v>5</v>
      </c>
      <c r="W25" s="115" t="s">
        <v>5</v>
      </c>
      <c r="X25" s="115" t="s">
        <v>2</v>
      </c>
      <c r="Y25" s="125" t="s">
        <v>252</v>
      </c>
      <c r="Z25" s="119">
        <v>15987098125</v>
      </c>
      <c r="AA25" s="125" t="s">
        <v>151</v>
      </c>
      <c r="AB25" s="115" t="s">
        <v>2</v>
      </c>
      <c r="AC25" s="115" t="s">
        <v>152</v>
      </c>
      <c r="AD25" s="115" t="s">
        <v>258</v>
      </c>
      <c r="AE25" s="120"/>
    </row>
    <row r="26" s="63" customFormat="1" ht="131.25" spans="1:31">
      <c r="A26" s="120">
        <v>20</v>
      </c>
      <c r="B26" s="115" t="s">
        <v>104</v>
      </c>
      <c r="C26" s="115" t="s">
        <v>245</v>
      </c>
      <c r="D26" s="125" t="s">
        <v>254</v>
      </c>
      <c r="E26" s="125" t="s">
        <v>262</v>
      </c>
      <c r="F26" s="125" t="s">
        <v>263</v>
      </c>
      <c r="G26" s="119" t="s">
        <v>145</v>
      </c>
      <c r="H26" s="125" t="s">
        <v>1</v>
      </c>
      <c r="I26" s="130" t="s">
        <v>264</v>
      </c>
      <c r="J26" s="117">
        <v>180</v>
      </c>
      <c r="K26" s="117">
        <f t="shared" si="2"/>
        <v>180</v>
      </c>
      <c r="L26" s="117">
        <v>180</v>
      </c>
      <c r="M26" s="117">
        <v>0</v>
      </c>
      <c r="N26" s="118">
        <v>2236</v>
      </c>
      <c r="O26" s="118">
        <v>5890</v>
      </c>
      <c r="P26" s="118">
        <v>46</v>
      </c>
      <c r="Q26" s="118">
        <v>174</v>
      </c>
      <c r="R26" s="130" t="s">
        <v>265</v>
      </c>
      <c r="S26" s="125" t="s">
        <v>5</v>
      </c>
      <c r="T26" s="115" t="s">
        <v>266</v>
      </c>
      <c r="U26" s="125" t="s">
        <v>2</v>
      </c>
      <c r="V26" s="125" t="s">
        <v>5</v>
      </c>
      <c r="W26" s="125" t="s">
        <v>5</v>
      </c>
      <c r="X26" s="125" t="s">
        <v>2</v>
      </c>
      <c r="Y26" s="125" t="s">
        <v>252</v>
      </c>
      <c r="Z26" s="119">
        <v>15987098125</v>
      </c>
      <c r="AA26" s="125" t="s">
        <v>173</v>
      </c>
      <c r="AB26" s="125" t="s">
        <v>2</v>
      </c>
      <c r="AC26" s="115" t="s">
        <v>152</v>
      </c>
      <c r="AD26" s="115" t="s">
        <v>254</v>
      </c>
      <c r="AE26" s="120"/>
    </row>
    <row r="27" s="63" customFormat="1" ht="75" spans="1:31">
      <c r="A27" s="120">
        <v>21</v>
      </c>
      <c r="B27" s="115" t="s">
        <v>104</v>
      </c>
      <c r="C27" s="115" t="s">
        <v>245</v>
      </c>
      <c r="D27" s="125" t="s">
        <v>267</v>
      </c>
      <c r="E27" s="125" t="s">
        <v>262</v>
      </c>
      <c r="F27" s="122" t="s">
        <v>268</v>
      </c>
      <c r="G27" s="119" t="s">
        <v>145</v>
      </c>
      <c r="H27" s="125" t="s">
        <v>1</v>
      </c>
      <c r="I27" s="130" t="s">
        <v>269</v>
      </c>
      <c r="J27" s="117">
        <v>230</v>
      </c>
      <c r="K27" s="117">
        <f t="shared" si="2"/>
        <v>230</v>
      </c>
      <c r="L27" s="117">
        <v>230</v>
      </c>
      <c r="M27" s="117">
        <v>0</v>
      </c>
      <c r="N27" s="118">
        <v>778</v>
      </c>
      <c r="O27" s="118">
        <v>2119</v>
      </c>
      <c r="P27" s="118">
        <v>99</v>
      </c>
      <c r="Q27" s="118">
        <v>376</v>
      </c>
      <c r="R27" s="130" t="s">
        <v>270</v>
      </c>
      <c r="S27" s="125" t="s">
        <v>5</v>
      </c>
      <c r="T27" s="125" t="s">
        <v>251</v>
      </c>
      <c r="U27" s="125" t="s">
        <v>2</v>
      </c>
      <c r="V27" s="125" t="s">
        <v>5</v>
      </c>
      <c r="W27" s="125" t="s">
        <v>5</v>
      </c>
      <c r="X27" s="125" t="s">
        <v>2</v>
      </c>
      <c r="Y27" s="125" t="s">
        <v>252</v>
      </c>
      <c r="Z27" s="119">
        <v>15987098125</v>
      </c>
      <c r="AA27" s="125" t="s">
        <v>173</v>
      </c>
      <c r="AB27" s="125" t="s">
        <v>2</v>
      </c>
      <c r="AC27" s="115" t="s">
        <v>152</v>
      </c>
      <c r="AD27" s="115" t="s">
        <v>267</v>
      </c>
      <c r="AE27" s="120"/>
    </row>
    <row r="28" s="63" customFormat="1" ht="75" spans="1:31">
      <c r="A28" s="120">
        <v>22</v>
      </c>
      <c r="B28" s="115" t="s">
        <v>104</v>
      </c>
      <c r="C28" s="115" t="s">
        <v>245</v>
      </c>
      <c r="D28" s="125" t="s">
        <v>271</v>
      </c>
      <c r="E28" s="125" t="s">
        <v>262</v>
      </c>
      <c r="F28" s="125" t="s">
        <v>272</v>
      </c>
      <c r="G28" s="119" t="s">
        <v>145</v>
      </c>
      <c r="H28" s="125" t="s">
        <v>1</v>
      </c>
      <c r="I28" s="133" t="s">
        <v>273</v>
      </c>
      <c r="J28" s="117">
        <v>120</v>
      </c>
      <c r="K28" s="117">
        <f t="shared" si="2"/>
        <v>120</v>
      </c>
      <c r="L28" s="117">
        <v>110</v>
      </c>
      <c r="M28" s="117">
        <v>10</v>
      </c>
      <c r="N28" s="118">
        <v>1463</v>
      </c>
      <c r="O28" s="118">
        <v>4049</v>
      </c>
      <c r="P28" s="118">
        <v>25</v>
      </c>
      <c r="Q28" s="118">
        <v>100</v>
      </c>
      <c r="R28" s="130" t="s">
        <v>274</v>
      </c>
      <c r="S28" s="125" t="s">
        <v>5</v>
      </c>
      <c r="T28" s="125" t="s">
        <v>251</v>
      </c>
      <c r="U28" s="125" t="s">
        <v>2</v>
      </c>
      <c r="V28" s="125" t="s">
        <v>5</v>
      </c>
      <c r="W28" s="125" t="s">
        <v>5</v>
      </c>
      <c r="X28" s="125" t="s">
        <v>2</v>
      </c>
      <c r="Y28" s="125" t="s">
        <v>252</v>
      </c>
      <c r="Z28" s="119">
        <v>15987098125</v>
      </c>
      <c r="AA28" s="125" t="s">
        <v>173</v>
      </c>
      <c r="AB28" s="125" t="s">
        <v>2</v>
      </c>
      <c r="AC28" s="115" t="s">
        <v>152</v>
      </c>
      <c r="AD28" s="115" t="s">
        <v>271</v>
      </c>
      <c r="AE28" s="120"/>
    </row>
    <row r="29" s="63" customFormat="1" ht="75" spans="1:31">
      <c r="A29" s="120">
        <v>23</v>
      </c>
      <c r="B29" s="115" t="s">
        <v>104</v>
      </c>
      <c r="C29" s="115" t="s">
        <v>245</v>
      </c>
      <c r="D29" s="125" t="s">
        <v>246</v>
      </c>
      <c r="E29" s="122" t="s">
        <v>247</v>
      </c>
      <c r="F29" s="125" t="s">
        <v>275</v>
      </c>
      <c r="G29" s="119" t="s">
        <v>145</v>
      </c>
      <c r="H29" s="125" t="s">
        <v>1</v>
      </c>
      <c r="I29" s="130" t="s">
        <v>276</v>
      </c>
      <c r="J29" s="117">
        <v>150</v>
      </c>
      <c r="K29" s="117">
        <f t="shared" si="2"/>
        <v>150</v>
      </c>
      <c r="L29" s="117">
        <v>140</v>
      </c>
      <c r="M29" s="117">
        <v>10</v>
      </c>
      <c r="N29" s="118">
        <v>302</v>
      </c>
      <c r="O29" s="118">
        <v>854</v>
      </c>
      <c r="P29" s="118">
        <v>4</v>
      </c>
      <c r="Q29" s="118">
        <v>12</v>
      </c>
      <c r="R29" s="130" t="s">
        <v>277</v>
      </c>
      <c r="S29" s="125" t="s">
        <v>5</v>
      </c>
      <c r="T29" s="125" t="s">
        <v>158</v>
      </c>
      <c r="U29" s="125" t="s">
        <v>2</v>
      </c>
      <c r="V29" s="125" t="s">
        <v>5</v>
      </c>
      <c r="W29" s="125" t="s">
        <v>5</v>
      </c>
      <c r="X29" s="125" t="s">
        <v>5</v>
      </c>
      <c r="Y29" s="125" t="s">
        <v>252</v>
      </c>
      <c r="Z29" s="119">
        <v>15987098125</v>
      </c>
      <c r="AA29" s="125" t="s">
        <v>173</v>
      </c>
      <c r="AB29" s="125" t="s">
        <v>2</v>
      </c>
      <c r="AC29" s="115" t="s">
        <v>152</v>
      </c>
      <c r="AD29" s="115" t="s">
        <v>246</v>
      </c>
      <c r="AE29" s="120"/>
    </row>
    <row r="30" s="63" customFormat="1" ht="112.5" spans="1:31">
      <c r="A30" s="120">
        <v>24</v>
      </c>
      <c r="B30" s="115" t="s">
        <v>104</v>
      </c>
      <c r="C30" s="115" t="s">
        <v>245</v>
      </c>
      <c r="D30" s="115" t="s">
        <v>278</v>
      </c>
      <c r="E30" s="125" t="s">
        <v>187</v>
      </c>
      <c r="F30" s="134" t="s">
        <v>279</v>
      </c>
      <c r="G30" s="119" t="s">
        <v>145</v>
      </c>
      <c r="H30" s="134" t="s">
        <v>1</v>
      </c>
      <c r="I30" s="130" t="s">
        <v>280</v>
      </c>
      <c r="J30" s="117">
        <v>70</v>
      </c>
      <c r="K30" s="117">
        <f t="shared" si="2"/>
        <v>70</v>
      </c>
      <c r="L30" s="117">
        <v>70</v>
      </c>
      <c r="M30" s="117">
        <v>0</v>
      </c>
      <c r="N30" s="135">
        <v>1825</v>
      </c>
      <c r="O30" s="135">
        <v>4805</v>
      </c>
      <c r="P30" s="135">
        <v>14</v>
      </c>
      <c r="Q30" s="135">
        <v>50</v>
      </c>
      <c r="R30" s="130" t="s">
        <v>281</v>
      </c>
      <c r="S30" s="125" t="s">
        <v>5</v>
      </c>
      <c r="T30" s="125" t="s">
        <v>165</v>
      </c>
      <c r="U30" s="125" t="s">
        <v>2</v>
      </c>
      <c r="V30" s="125" t="s">
        <v>5</v>
      </c>
      <c r="W30" s="125" t="s">
        <v>5</v>
      </c>
      <c r="X30" s="125" t="s">
        <v>2</v>
      </c>
      <c r="Y30" s="125" t="s">
        <v>282</v>
      </c>
      <c r="Z30" s="119">
        <v>15987086545</v>
      </c>
      <c r="AA30" s="125" t="s">
        <v>283</v>
      </c>
      <c r="AB30" s="115" t="s">
        <v>2</v>
      </c>
      <c r="AC30" s="125" t="s">
        <v>284</v>
      </c>
      <c r="AD30" s="115" t="s">
        <v>278</v>
      </c>
      <c r="AE30" s="120"/>
    </row>
    <row r="31" s="63" customFormat="1" ht="131.25" spans="1:31">
      <c r="A31" s="120">
        <v>25</v>
      </c>
      <c r="B31" s="115" t="s">
        <v>104</v>
      </c>
      <c r="C31" s="115" t="s">
        <v>245</v>
      </c>
      <c r="D31" s="115" t="s">
        <v>285</v>
      </c>
      <c r="E31" s="125" t="s">
        <v>262</v>
      </c>
      <c r="F31" s="134" t="s">
        <v>286</v>
      </c>
      <c r="G31" s="119" t="s">
        <v>145</v>
      </c>
      <c r="H31" s="125" t="s">
        <v>1</v>
      </c>
      <c r="I31" s="130" t="s">
        <v>287</v>
      </c>
      <c r="J31" s="117">
        <v>70</v>
      </c>
      <c r="K31" s="117">
        <f t="shared" si="2"/>
        <v>70</v>
      </c>
      <c r="L31" s="117">
        <v>70</v>
      </c>
      <c r="M31" s="117">
        <v>0</v>
      </c>
      <c r="N31" s="135">
        <v>2557</v>
      </c>
      <c r="O31" s="135">
        <v>6781</v>
      </c>
      <c r="P31" s="135">
        <v>47</v>
      </c>
      <c r="Q31" s="135">
        <v>156</v>
      </c>
      <c r="R31" s="130" t="s">
        <v>288</v>
      </c>
      <c r="S31" s="125" t="s">
        <v>5</v>
      </c>
      <c r="T31" s="125" t="s">
        <v>165</v>
      </c>
      <c r="U31" s="125" t="s">
        <v>2</v>
      </c>
      <c r="V31" s="125" t="s">
        <v>5</v>
      </c>
      <c r="W31" s="125" t="s">
        <v>2</v>
      </c>
      <c r="X31" s="136" t="s">
        <v>5</v>
      </c>
      <c r="Y31" s="125" t="s">
        <v>289</v>
      </c>
      <c r="Z31" s="119">
        <v>13987711019</v>
      </c>
      <c r="AA31" s="125" t="s">
        <v>283</v>
      </c>
      <c r="AB31" s="115" t="s">
        <v>2</v>
      </c>
      <c r="AC31" s="125" t="s">
        <v>284</v>
      </c>
      <c r="AD31" s="115" t="s">
        <v>285</v>
      </c>
      <c r="AE31" s="120"/>
    </row>
    <row r="32" s="63" customFormat="1" ht="131.25" spans="1:31">
      <c r="A32" s="120">
        <v>26</v>
      </c>
      <c r="B32" s="115" t="s">
        <v>104</v>
      </c>
      <c r="C32" s="115" t="s">
        <v>245</v>
      </c>
      <c r="D32" s="115" t="s">
        <v>290</v>
      </c>
      <c r="E32" s="125" t="s">
        <v>262</v>
      </c>
      <c r="F32" s="125" t="s">
        <v>291</v>
      </c>
      <c r="G32" s="119" t="s">
        <v>145</v>
      </c>
      <c r="H32" s="125" t="s">
        <v>292</v>
      </c>
      <c r="I32" s="130" t="s">
        <v>293</v>
      </c>
      <c r="J32" s="117">
        <v>70</v>
      </c>
      <c r="K32" s="117">
        <f t="shared" si="2"/>
        <v>70</v>
      </c>
      <c r="L32" s="117">
        <v>70</v>
      </c>
      <c r="M32" s="117">
        <v>0</v>
      </c>
      <c r="N32" s="135">
        <v>216</v>
      </c>
      <c r="O32" s="135">
        <v>635</v>
      </c>
      <c r="P32" s="135">
        <v>1</v>
      </c>
      <c r="Q32" s="135">
        <v>5</v>
      </c>
      <c r="R32" s="130" t="s">
        <v>294</v>
      </c>
      <c r="S32" s="125" t="s">
        <v>5</v>
      </c>
      <c r="T32" s="125" t="s">
        <v>165</v>
      </c>
      <c r="U32" s="125" t="s">
        <v>2</v>
      </c>
      <c r="V32" s="125" t="s">
        <v>5</v>
      </c>
      <c r="W32" s="125" t="s">
        <v>2</v>
      </c>
      <c r="X32" s="125" t="s">
        <v>2</v>
      </c>
      <c r="Y32" s="125" t="s">
        <v>295</v>
      </c>
      <c r="Z32" s="119">
        <v>15096791985</v>
      </c>
      <c r="AA32" s="125" t="s">
        <v>283</v>
      </c>
      <c r="AB32" s="115" t="s">
        <v>2</v>
      </c>
      <c r="AC32" s="125" t="s">
        <v>284</v>
      </c>
      <c r="AD32" s="115" t="s">
        <v>290</v>
      </c>
      <c r="AE32" s="120"/>
    </row>
    <row r="33" s="63" customFormat="1" ht="93.75" spans="1:31">
      <c r="A33" s="120">
        <v>27</v>
      </c>
      <c r="B33" s="115" t="s">
        <v>104</v>
      </c>
      <c r="C33" s="115" t="s">
        <v>245</v>
      </c>
      <c r="D33" s="115" t="s">
        <v>296</v>
      </c>
      <c r="E33" s="125" t="s">
        <v>262</v>
      </c>
      <c r="F33" s="125" t="s">
        <v>297</v>
      </c>
      <c r="G33" s="119" t="s">
        <v>145</v>
      </c>
      <c r="H33" s="125" t="s">
        <v>1</v>
      </c>
      <c r="I33" s="130" t="s">
        <v>298</v>
      </c>
      <c r="J33" s="117">
        <v>70</v>
      </c>
      <c r="K33" s="117">
        <f t="shared" si="2"/>
        <v>70</v>
      </c>
      <c r="L33" s="117">
        <v>70</v>
      </c>
      <c r="M33" s="117">
        <v>0</v>
      </c>
      <c r="N33" s="135">
        <v>1428</v>
      </c>
      <c r="O33" s="135">
        <v>4768</v>
      </c>
      <c r="P33" s="135">
        <v>32</v>
      </c>
      <c r="Q33" s="135">
        <v>128</v>
      </c>
      <c r="R33" s="130" t="s">
        <v>299</v>
      </c>
      <c r="S33" s="125" t="s">
        <v>5</v>
      </c>
      <c r="T33" s="125" t="s">
        <v>165</v>
      </c>
      <c r="U33" s="125" t="s">
        <v>2</v>
      </c>
      <c r="V33" s="125" t="s">
        <v>5</v>
      </c>
      <c r="W33" s="125" t="s">
        <v>2</v>
      </c>
      <c r="X33" s="125" t="s">
        <v>2</v>
      </c>
      <c r="Y33" s="125" t="s">
        <v>300</v>
      </c>
      <c r="Z33" s="119">
        <v>17787704900</v>
      </c>
      <c r="AA33" s="125" t="s">
        <v>283</v>
      </c>
      <c r="AB33" s="115" t="s">
        <v>2</v>
      </c>
      <c r="AC33" s="125" t="s">
        <v>284</v>
      </c>
      <c r="AD33" s="115" t="s">
        <v>296</v>
      </c>
      <c r="AE33" s="120"/>
    </row>
    <row r="34" s="63" customFormat="1" ht="75" spans="1:31">
      <c r="A34" s="120">
        <v>28</v>
      </c>
      <c r="B34" s="115" t="s">
        <v>104</v>
      </c>
      <c r="C34" s="115" t="s">
        <v>245</v>
      </c>
      <c r="D34" s="115" t="s">
        <v>301</v>
      </c>
      <c r="E34" s="125" t="s">
        <v>262</v>
      </c>
      <c r="F34" s="125" t="s">
        <v>302</v>
      </c>
      <c r="G34" s="119" t="s">
        <v>145</v>
      </c>
      <c r="H34" s="125" t="s">
        <v>1</v>
      </c>
      <c r="I34" s="130" t="s">
        <v>303</v>
      </c>
      <c r="J34" s="117">
        <v>70</v>
      </c>
      <c r="K34" s="117">
        <f t="shared" si="2"/>
        <v>70</v>
      </c>
      <c r="L34" s="117">
        <v>70</v>
      </c>
      <c r="M34" s="117">
        <v>0</v>
      </c>
      <c r="N34" s="135">
        <v>1612</v>
      </c>
      <c r="O34" s="135">
        <v>4765</v>
      </c>
      <c r="P34" s="135">
        <v>35</v>
      </c>
      <c r="Q34" s="135">
        <v>135</v>
      </c>
      <c r="R34" s="130" t="s">
        <v>304</v>
      </c>
      <c r="S34" s="125" t="s">
        <v>5</v>
      </c>
      <c r="T34" s="125" t="s">
        <v>165</v>
      </c>
      <c r="U34" s="125" t="s">
        <v>2</v>
      </c>
      <c r="V34" s="125" t="s">
        <v>5</v>
      </c>
      <c r="W34" s="125" t="s">
        <v>2</v>
      </c>
      <c r="X34" s="125" t="s">
        <v>2</v>
      </c>
      <c r="Y34" s="125" t="s">
        <v>305</v>
      </c>
      <c r="Z34" s="119">
        <v>13887707765</v>
      </c>
      <c r="AA34" s="125" t="s">
        <v>283</v>
      </c>
      <c r="AB34" s="115" t="s">
        <v>2</v>
      </c>
      <c r="AC34" s="125" t="s">
        <v>284</v>
      </c>
      <c r="AD34" s="115" t="s">
        <v>301</v>
      </c>
      <c r="AE34" s="120"/>
    </row>
    <row r="35" s="63" customFormat="1" ht="75" spans="1:31">
      <c r="A35" s="120">
        <v>29</v>
      </c>
      <c r="B35" s="115" t="s">
        <v>104</v>
      </c>
      <c r="C35" s="115" t="s">
        <v>245</v>
      </c>
      <c r="D35" s="120"/>
      <c r="E35" s="122" t="s">
        <v>247</v>
      </c>
      <c r="F35" s="125" t="s">
        <v>306</v>
      </c>
      <c r="G35" s="119" t="s">
        <v>145</v>
      </c>
      <c r="H35" s="125" t="s">
        <v>1</v>
      </c>
      <c r="I35" s="130" t="s">
        <v>307</v>
      </c>
      <c r="J35" s="117">
        <v>150</v>
      </c>
      <c r="K35" s="117">
        <f t="shared" si="2"/>
        <v>150</v>
      </c>
      <c r="L35" s="117">
        <v>150</v>
      </c>
      <c r="M35" s="117">
        <v>0</v>
      </c>
      <c r="N35" s="118">
        <v>9860</v>
      </c>
      <c r="O35" s="118">
        <v>28600</v>
      </c>
      <c r="P35" s="118">
        <v>190</v>
      </c>
      <c r="Q35" s="118">
        <v>650</v>
      </c>
      <c r="R35" s="130" t="s">
        <v>308</v>
      </c>
      <c r="S35" s="125" t="s">
        <v>5</v>
      </c>
      <c r="T35" s="125" t="s">
        <v>158</v>
      </c>
      <c r="U35" s="125" t="s">
        <v>2</v>
      </c>
      <c r="V35" s="125" t="s">
        <v>5</v>
      </c>
      <c r="W35" s="125" t="s">
        <v>5</v>
      </c>
      <c r="X35" s="125" t="s">
        <v>5</v>
      </c>
      <c r="Y35" s="125" t="s">
        <v>252</v>
      </c>
      <c r="Z35" s="119">
        <v>15987098125</v>
      </c>
      <c r="AA35" s="125" t="s">
        <v>173</v>
      </c>
      <c r="AB35" s="125" t="s">
        <v>2</v>
      </c>
      <c r="AC35" s="115" t="s">
        <v>152</v>
      </c>
      <c r="AD35" s="115" t="s">
        <v>309</v>
      </c>
      <c r="AE35" s="137"/>
    </row>
    <row r="36" s="63" customFormat="1" ht="281.25" spans="1:31">
      <c r="A36" s="120">
        <v>30</v>
      </c>
      <c r="B36" s="115" t="s">
        <v>104</v>
      </c>
      <c r="C36" s="115" t="s">
        <v>310</v>
      </c>
      <c r="D36" s="115" t="s">
        <v>311</v>
      </c>
      <c r="E36" s="125" t="s">
        <v>312</v>
      </c>
      <c r="F36" s="125" t="s">
        <v>313</v>
      </c>
      <c r="G36" s="119" t="s">
        <v>145</v>
      </c>
      <c r="H36" s="125" t="s">
        <v>4</v>
      </c>
      <c r="I36" s="130" t="s">
        <v>314</v>
      </c>
      <c r="J36" s="117">
        <v>530</v>
      </c>
      <c r="K36" s="117">
        <f t="shared" si="2"/>
        <v>530</v>
      </c>
      <c r="L36" s="117">
        <v>500</v>
      </c>
      <c r="M36" s="117">
        <v>30</v>
      </c>
      <c r="N36" s="118">
        <v>1729</v>
      </c>
      <c r="O36" s="118">
        <v>4769</v>
      </c>
      <c r="P36" s="118">
        <v>22</v>
      </c>
      <c r="Q36" s="118">
        <v>84</v>
      </c>
      <c r="R36" s="130" t="s">
        <v>315</v>
      </c>
      <c r="S36" s="125" t="s">
        <v>5</v>
      </c>
      <c r="T36" s="138" t="s">
        <v>165</v>
      </c>
      <c r="U36" s="125" t="s">
        <v>2</v>
      </c>
      <c r="V36" s="125" t="s">
        <v>5</v>
      </c>
      <c r="W36" s="136" t="s">
        <v>5</v>
      </c>
      <c r="X36" s="125" t="s">
        <v>2</v>
      </c>
      <c r="Y36" s="125" t="s">
        <v>316</v>
      </c>
      <c r="Z36" s="119">
        <v>18724860926</v>
      </c>
      <c r="AA36" s="125" t="s">
        <v>151</v>
      </c>
      <c r="AB36" s="115" t="s">
        <v>2</v>
      </c>
      <c r="AC36" s="115" t="s">
        <v>152</v>
      </c>
      <c r="AD36" s="115" t="s">
        <v>311</v>
      </c>
      <c r="AE36" s="120"/>
    </row>
    <row r="37" s="63" customFormat="1" ht="112.5" spans="1:31">
      <c r="A37" s="120">
        <v>31</v>
      </c>
      <c r="B37" s="115" t="s">
        <v>104</v>
      </c>
      <c r="C37" s="115" t="s">
        <v>310</v>
      </c>
      <c r="D37" s="115" t="s">
        <v>317</v>
      </c>
      <c r="E37" s="138" t="s">
        <v>318</v>
      </c>
      <c r="F37" s="122" t="s">
        <v>319</v>
      </c>
      <c r="G37" s="119" t="s">
        <v>145</v>
      </c>
      <c r="H37" s="122" t="s">
        <v>1</v>
      </c>
      <c r="I37" s="123" t="s">
        <v>320</v>
      </c>
      <c r="J37" s="117">
        <v>140</v>
      </c>
      <c r="K37" s="117">
        <f t="shared" si="2"/>
        <v>140</v>
      </c>
      <c r="L37" s="117">
        <v>140</v>
      </c>
      <c r="M37" s="117">
        <v>0</v>
      </c>
      <c r="N37" s="118">
        <v>3650</v>
      </c>
      <c r="O37" s="118">
        <v>12775</v>
      </c>
      <c r="P37" s="118">
        <v>19</v>
      </c>
      <c r="Q37" s="118">
        <v>68</v>
      </c>
      <c r="R37" s="124" t="s">
        <v>321</v>
      </c>
      <c r="S37" s="125" t="s">
        <v>5</v>
      </c>
      <c r="T37" s="132" t="s">
        <v>205</v>
      </c>
      <c r="U37" s="115" t="s">
        <v>2</v>
      </c>
      <c r="V37" s="115" t="s">
        <v>5</v>
      </c>
      <c r="W37" s="115" t="s">
        <v>5</v>
      </c>
      <c r="X37" s="115" t="s">
        <v>5</v>
      </c>
      <c r="Y37" s="115" t="s">
        <v>322</v>
      </c>
      <c r="Z37" s="119">
        <v>18087788617</v>
      </c>
      <c r="AA37" s="125" t="s">
        <v>173</v>
      </c>
      <c r="AB37" s="115" t="s">
        <v>2</v>
      </c>
      <c r="AC37" s="115" t="s">
        <v>152</v>
      </c>
      <c r="AD37" s="115" t="s">
        <v>317</v>
      </c>
      <c r="AE37" s="120"/>
    </row>
    <row r="38" s="63" customFormat="1" ht="206.25" spans="1:31">
      <c r="A38" s="120">
        <v>32</v>
      </c>
      <c r="B38" s="115" t="s">
        <v>104</v>
      </c>
      <c r="C38" s="115" t="s">
        <v>310</v>
      </c>
      <c r="D38" s="115" t="s">
        <v>323</v>
      </c>
      <c r="E38" s="115" t="s">
        <v>143</v>
      </c>
      <c r="F38" s="122" t="s">
        <v>324</v>
      </c>
      <c r="G38" s="119" t="s">
        <v>145</v>
      </c>
      <c r="H38" s="122" t="s">
        <v>1</v>
      </c>
      <c r="I38" s="123" t="s">
        <v>325</v>
      </c>
      <c r="J38" s="117">
        <v>1000</v>
      </c>
      <c r="K38" s="117">
        <f t="shared" si="2"/>
        <v>1000</v>
      </c>
      <c r="L38" s="117">
        <v>1000</v>
      </c>
      <c r="M38" s="117">
        <v>0</v>
      </c>
      <c r="N38" s="118">
        <v>265</v>
      </c>
      <c r="O38" s="118">
        <v>9275</v>
      </c>
      <c r="P38" s="118">
        <v>4</v>
      </c>
      <c r="Q38" s="118">
        <v>10</v>
      </c>
      <c r="R38" s="124" t="s">
        <v>326</v>
      </c>
      <c r="S38" s="125" t="s">
        <v>5</v>
      </c>
      <c r="T38" s="132" t="s">
        <v>205</v>
      </c>
      <c r="U38" s="115" t="s">
        <v>2</v>
      </c>
      <c r="V38" s="115" t="s">
        <v>5</v>
      </c>
      <c r="W38" s="115" t="s">
        <v>5</v>
      </c>
      <c r="X38" s="115" t="s">
        <v>5</v>
      </c>
      <c r="Y38" s="115" t="s">
        <v>322</v>
      </c>
      <c r="Z38" s="119">
        <v>18087788617</v>
      </c>
      <c r="AA38" s="125" t="s">
        <v>173</v>
      </c>
      <c r="AB38" s="115" t="s">
        <v>2</v>
      </c>
      <c r="AC38" s="115" t="s">
        <v>152</v>
      </c>
      <c r="AD38" s="115" t="s">
        <v>323</v>
      </c>
      <c r="AE38" s="120"/>
    </row>
    <row r="39" s="63" customFormat="1" ht="112.5" spans="1:31">
      <c r="A39" s="120">
        <v>33</v>
      </c>
      <c r="B39" s="115" t="s">
        <v>104</v>
      </c>
      <c r="C39" s="115" t="s">
        <v>310</v>
      </c>
      <c r="D39" s="115" t="s">
        <v>317</v>
      </c>
      <c r="E39" s="115" t="s">
        <v>143</v>
      </c>
      <c r="F39" s="122" t="s">
        <v>327</v>
      </c>
      <c r="G39" s="119" t="s">
        <v>145</v>
      </c>
      <c r="H39" s="122" t="s">
        <v>1</v>
      </c>
      <c r="I39" s="123" t="s">
        <v>328</v>
      </c>
      <c r="J39" s="117">
        <v>1750</v>
      </c>
      <c r="K39" s="117">
        <f t="shared" si="2"/>
        <v>1750</v>
      </c>
      <c r="L39" s="117">
        <v>500</v>
      </c>
      <c r="M39" s="117">
        <v>1250</v>
      </c>
      <c r="N39" s="118">
        <v>1560</v>
      </c>
      <c r="O39" s="118">
        <v>5460</v>
      </c>
      <c r="P39" s="118">
        <v>8</v>
      </c>
      <c r="Q39" s="118">
        <v>24</v>
      </c>
      <c r="R39" s="124" t="s">
        <v>329</v>
      </c>
      <c r="S39" s="125" t="s">
        <v>5</v>
      </c>
      <c r="T39" s="132" t="s">
        <v>205</v>
      </c>
      <c r="U39" s="115" t="s">
        <v>2</v>
      </c>
      <c r="V39" s="115" t="s">
        <v>5</v>
      </c>
      <c r="W39" s="115" t="s">
        <v>5</v>
      </c>
      <c r="X39" s="115" t="s">
        <v>5</v>
      </c>
      <c r="Y39" s="115" t="s">
        <v>322</v>
      </c>
      <c r="Z39" s="119">
        <v>18087788617</v>
      </c>
      <c r="AA39" s="125" t="s">
        <v>173</v>
      </c>
      <c r="AB39" s="115" t="s">
        <v>2</v>
      </c>
      <c r="AC39" s="115" t="s">
        <v>152</v>
      </c>
      <c r="AD39" s="115" t="s">
        <v>317</v>
      </c>
      <c r="AE39" s="120"/>
    </row>
    <row r="40" s="63" customFormat="1" ht="93.75" spans="1:31">
      <c r="A40" s="120">
        <v>34</v>
      </c>
      <c r="B40" s="136" t="s">
        <v>104</v>
      </c>
      <c r="C40" s="136" t="s">
        <v>310</v>
      </c>
      <c r="D40" s="115" t="s">
        <v>330</v>
      </c>
      <c r="E40" s="138" t="s">
        <v>331</v>
      </c>
      <c r="F40" s="122" t="s">
        <v>332</v>
      </c>
      <c r="G40" s="119" t="s">
        <v>145</v>
      </c>
      <c r="H40" s="139" t="s">
        <v>1</v>
      </c>
      <c r="I40" s="130" t="s">
        <v>333</v>
      </c>
      <c r="J40" s="117">
        <v>300</v>
      </c>
      <c r="K40" s="117">
        <f t="shared" si="2"/>
        <v>300</v>
      </c>
      <c r="L40" s="117">
        <v>300</v>
      </c>
      <c r="M40" s="117">
        <v>0</v>
      </c>
      <c r="N40" s="118">
        <v>2484</v>
      </c>
      <c r="O40" s="118">
        <v>6435</v>
      </c>
      <c r="P40" s="118">
        <v>30</v>
      </c>
      <c r="Q40" s="118">
        <v>86</v>
      </c>
      <c r="R40" s="123" t="s">
        <v>334</v>
      </c>
      <c r="S40" s="122" t="s">
        <v>5</v>
      </c>
      <c r="T40" s="125" t="s">
        <v>165</v>
      </c>
      <c r="U40" s="115" t="s">
        <v>2</v>
      </c>
      <c r="V40" s="136" t="s">
        <v>5</v>
      </c>
      <c r="W40" s="136" t="s">
        <v>5</v>
      </c>
      <c r="X40" s="136" t="s">
        <v>2</v>
      </c>
      <c r="Y40" s="136" t="s">
        <v>335</v>
      </c>
      <c r="Z40" s="140">
        <v>18087780358</v>
      </c>
      <c r="AA40" s="125" t="s">
        <v>229</v>
      </c>
      <c r="AB40" s="136" t="s">
        <v>2</v>
      </c>
      <c r="AC40" s="115" t="s">
        <v>230</v>
      </c>
      <c r="AD40" s="115" t="s">
        <v>330</v>
      </c>
      <c r="AE40" s="117"/>
    </row>
    <row r="41" s="63" customFormat="1" ht="75" spans="1:31">
      <c r="A41" s="120">
        <v>35</v>
      </c>
      <c r="B41" s="115" t="s">
        <v>104</v>
      </c>
      <c r="C41" s="115" t="s">
        <v>310</v>
      </c>
      <c r="D41" s="115" t="s">
        <v>336</v>
      </c>
      <c r="E41" s="125" t="s">
        <v>187</v>
      </c>
      <c r="F41" s="125" t="s">
        <v>337</v>
      </c>
      <c r="G41" s="119" t="s">
        <v>145</v>
      </c>
      <c r="H41" s="125" t="s">
        <v>4</v>
      </c>
      <c r="I41" s="130" t="s">
        <v>338</v>
      </c>
      <c r="J41" s="117">
        <v>200</v>
      </c>
      <c r="K41" s="117">
        <f t="shared" si="2"/>
        <v>200</v>
      </c>
      <c r="L41" s="117">
        <v>200</v>
      </c>
      <c r="M41" s="117">
        <v>0</v>
      </c>
      <c r="N41" s="118">
        <v>2500</v>
      </c>
      <c r="O41" s="118">
        <v>6100</v>
      </c>
      <c r="P41" s="118">
        <v>20</v>
      </c>
      <c r="Q41" s="118">
        <v>70</v>
      </c>
      <c r="R41" s="130" t="s">
        <v>339</v>
      </c>
      <c r="S41" s="125" t="s">
        <v>5</v>
      </c>
      <c r="T41" s="125" t="s">
        <v>183</v>
      </c>
      <c r="U41" s="125" t="s">
        <v>2</v>
      </c>
      <c r="V41" s="125" t="s">
        <v>5</v>
      </c>
      <c r="W41" s="136" t="s">
        <v>5</v>
      </c>
      <c r="X41" s="125" t="s">
        <v>2</v>
      </c>
      <c r="Y41" s="125" t="s">
        <v>340</v>
      </c>
      <c r="Z41" s="119">
        <v>18787741905</v>
      </c>
      <c r="AA41" s="125" t="s">
        <v>151</v>
      </c>
      <c r="AB41" s="125" t="s">
        <v>2</v>
      </c>
      <c r="AC41" s="115" t="s">
        <v>152</v>
      </c>
      <c r="AD41" s="115" t="s">
        <v>336</v>
      </c>
      <c r="AE41" s="120"/>
    </row>
    <row r="42" s="63" customFormat="1" ht="75" spans="1:31">
      <c r="A42" s="120">
        <v>36</v>
      </c>
      <c r="B42" s="115" t="s">
        <v>104</v>
      </c>
      <c r="C42" s="115" t="s">
        <v>310</v>
      </c>
      <c r="D42" s="115" t="s">
        <v>341</v>
      </c>
      <c r="E42" s="138" t="s">
        <v>187</v>
      </c>
      <c r="F42" s="125" t="s">
        <v>342</v>
      </c>
      <c r="G42" s="119" t="s">
        <v>145</v>
      </c>
      <c r="H42" s="125" t="s">
        <v>1</v>
      </c>
      <c r="I42" s="130" t="s">
        <v>343</v>
      </c>
      <c r="J42" s="117">
        <v>172</v>
      </c>
      <c r="K42" s="117">
        <f t="shared" si="2"/>
        <v>172</v>
      </c>
      <c r="L42" s="117">
        <v>172</v>
      </c>
      <c r="M42" s="117">
        <v>0</v>
      </c>
      <c r="N42" s="118">
        <v>3016</v>
      </c>
      <c r="O42" s="118">
        <v>7896</v>
      </c>
      <c r="P42" s="118">
        <v>21</v>
      </c>
      <c r="Q42" s="118">
        <v>59</v>
      </c>
      <c r="R42" s="130" t="s">
        <v>344</v>
      </c>
      <c r="S42" s="125" t="s">
        <v>5</v>
      </c>
      <c r="T42" s="138" t="s">
        <v>165</v>
      </c>
      <c r="U42" s="125" t="s">
        <v>2</v>
      </c>
      <c r="V42" s="125" t="s">
        <v>5</v>
      </c>
      <c r="W42" s="136" t="s">
        <v>5</v>
      </c>
      <c r="X42" s="125" t="s">
        <v>2</v>
      </c>
      <c r="Y42" s="125" t="s">
        <v>345</v>
      </c>
      <c r="Z42" s="119">
        <v>13577795770</v>
      </c>
      <c r="AA42" s="125" t="s">
        <v>151</v>
      </c>
      <c r="AB42" s="125" t="s">
        <v>2</v>
      </c>
      <c r="AC42" s="115" t="s">
        <v>152</v>
      </c>
      <c r="AD42" s="115" t="s">
        <v>341</v>
      </c>
      <c r="AE42" s="117"/>
    </row>
    <row r="43" s="63" customFormat="1" ht="75" spans="1:31">
      <c r="A43" s="120">
        <v>37</v>
      </c>
      <c r="B43" s="115" t="s">
        <v>104</v>
      </c>
      <c r="C43" s="115" t="s">
        <v>310</v>
      </c>
      <c r="D43" s="115" t="s">
        <v>311</v>
      </c>
      <c r="E43" s="125" t="s">
        <v>346</v>
      </c>
      <c r="F43" s="125" t="s">
        <v>347</v>
      </c>
      <c r="G43" s="119" t="s">
        <v>145</v>
      </c>
      <c r="H43" s="125" t="s">
        <v>1</v>
      </c>
      <c r="I43" s="130" t="s">
        <v>348</v>
      </c>
      <c r="J43" s="117">
        <v>210</v>
      </c>
      <c r="K43" s="117">
        <f t="shared" si="2"/>
        <v>210</v>
      </c>
      <c r="L43" s="117">
        <v>210</v>
      </c>
      <c r="M43" s="117">
        <v>0</v>
      </c>
      <c r="N43" s="118">
        <v>1729</v>
      </c>
      <c r="O43" s="118">
        <v>4769</v>
      </c>
      <c r="P43" s="118">
        <v>22</v>
      </c>
      <c r="Q43" s="118">
        <v>84</v>
      </c>
      <c r="R43" s="130" t="s">
        <v>349</v>
      </c>
      <c r="S43" s="125" t="s">
        <v>5</v>
      </c>
      <c r="T43" s="125" t="s">
        <v>165</v>
      </c>
      <c r="U43" s="115" t="s">
        <v>2</v>
      </c>
      <c r="V43" s="125" t="s">
        <v>5</v>
      </c>
      <c r="W43" s="136" t="s">
        <v>5</v>
      </c>
      <c r="X43" s="125" t="s">
        <v>2</v>
      </c>
      <c r="Y43" s="125" t="s">
        <v>316</v>
      </c>
      <c r="Z43" s="119">
        <v>18724860926</v>
      </c>
      <c r="AA43" s="125" t="s">
        <v>151</v>
      </c>
      <c r="AB43" s="125" t="s">
        <v>2</v>
      </c>
      <c r="AC43" s="115" t="s">
        <v>152</v>
      </c>
      <c r="AD43" s="115" t="s">
        <v>311</v>
      </c>
      <c r="AE43" s="117"/>
    </row>
    <row r="44" s="63" customFormat="1" ht="93.75" spans="1:31">
      <c r="A44" s="120">
        <v>38</v>
      </c>
      <c r="B44" s="115" t="s">
        <v>104</v>
      </c>
      <c r="C44" s="115" t="s">
        <v>310</v>
      </c>
      <c r="D44" s="136" t="s">
        <v>350</v>
      </c>
      <c r="E44" s="125" t="s">
        <v>175</v>
      </c>
      <c r="F44" s="122" t="s">
        <v>351</v>
      </c>
      <c r="G44" s="119" t="s">
        <v>145</v>
      </c>
      <c r="H44" s="125" t="s">
        <v>4</v>
      </c>
      <c r="I44" s="130" t="s">
        <v>352</v>
      </c>
      <c r="J44" s="117">
        <v>120</v>
      </c>
      <c r="K44" s="117">
        <f t="shared" si="2"/>
        <v>120</v>
      </c>
      <c r="L44" s="117">
        <v>120</v>
      </c>
      <c r="M44" s="117">
        <v>0</v>
      </c>
      <c r="N44" s="118">
        <v>165</v>
      </c>
      <c r="O44" s="118">
        <v>499</v>
      </c>
      <c r="P44" s="118">
        <v>16</v>
      </c>
      <c r="Q44" s="118">
        <v>53</v>
      </c>
      <c r="R44" s="130" t="s">
        <v>353</v>
      </c>
      <c r="S44" s="125" t="s">
        <v>5</v>
      </c>
      <c r="T44" s="125" t="s">
        <v>197</v>
      </c>
      <c r="U44" s="125" t="s">
        <v>2</v>
      </c>
      <c r="V44" s="125" t="s">
        <v>5</v>
      </c>
      <c r="W44" s="136" t="s">
        <v>5</v>
      </c>
      <c r="X44" s="125" t="s">
        <v>2</v>
      </c>
      <c r="Y44" s="141" t="s">
        <v>354</v>
      </c>
      <c r="Z44" s="119">
        <v>13987755269</v>
      </c>
      <c r="AA44" s="125" t="s">
        <v>151</v>
      </c>
      <c r="AB44" s="115" t="s">
        <v>2</v>
      </c>
      <c r="AC44" s="115" t="s">
        <v>152</v>
      </c>
      <c r="AD44" s="115" t="s">
        <v>350</v>
      </c>
      <c r="AE44" s="117"/>
    </row>
    <row r="45" s="63" customFormat="1" ht="168.75" spans="1:31">
      <c r="A45" s="120">
        <v>39</v>
      </c>
      <c r="B45" s="115" t="s">
        <v>104</v>
      </c>
      <c r="C45" s="115" t="s">
        <v>310</v>
      </c>
      <c r="D45" s="115" t="s">
        <v>330</v>
      </c>
      <c r="E45" s="138" t="s">
        <v>179</v>
      </c>
      <c r="F45" s="122" t="s">
        <v>355</v>
      </c>
      <c r="G45" s="119" t="s">
        <v>145</v>
      </c>
      <c r="H45" s="125" t="s">
        <v>1</v>
      </c>
      <c r="I45" s="127" t="s">
        <v>356</v>
      </c>
      <c r="J45" s="117">
        <v>36.92</v>
      </c>
      <c r="K45" s="117">
        <f t="shared" si="2"/>
        <v>36.92</v>
      </c>
      <c r="L45" s="117">
        <v>30</v>
      </c>
      <c r="M45" s="117">
        <v>6.92</v>
      </c>
      <c r="N45" s="118">
        <v>3540</v>
      </c>
      <c r="O45" s="118">
        <v>12390</v>
      </c>
      <c r="P45" s="118">
        <v>27</v>
      </c>
      <c r="Q45" s="118">
        <v>76</v>
      </c>
      <c r="R45" s="130" t="s">
        <v>357</v>
      </c>
      <c r="S45" s="125" t="s">
        <v>5</v>
      </c>
      <c r="T45" s="125" t="s">
        <v>197</v>
      </c>
      <c r="U45" s="125" t="s">
        <v>2</v>
      </c>
      <c r="V45" s="125" t="s">
        <v>5</v>
      </c>
      <c r="W45" s="136" t="s">
        <v>5</v>
      </c>
      <c r="X45" s="125" t="s">
        <v>2</v>
      </c>
      <c r="Y45" s="136" t="s">
        <v>335</v>
      </c>
      <c r="Z45" s="140">
        <v>18087780358</v>
      </c>
      <c r="AA45" s="125" t="s">
        <v>358</v>
      </c>
      <c r="AB45" s="115" t="s">
        <v>2</v>
      </c>
      <c r="AC45" s="115" t="s">
        <v>200</v>
      </c>
      <c r="AD45" s="115" t="s">
        <v>330</v>
      </c>
      <c r="AE45" s="137"/>
    </row>
    <row r="46" s="63" customFormat="1" ht="116" customHeight="1" spans="1:31">
      <c r="A46" s="120">
        <v>40</v>
      </c>
      <c r="B46" s="115" t="s">
        <v>104</v>
      </c>
      <c r="C46" s="115" t="s">
        <v>310</v>
      </c>
      <c r="D46" s="115" t="s">
        <v>317</v>
      </c>
      <c r="E46" s="138" t="s">
        <v>55</v>
      </c>
      <c r="F46" s="122" t="s">
        <v>359</v>
      </c>
      <c r="G46" s="119" t="s">
        <v>360</v>
      </c>
      <c r="H46" s="125" t="s">
        <v>4</v>
      </c>
      <c r="I46" s="127" t="s">
        <v>361</v>
      </c>
      <c r="J46" s="117">
        <v>398</v>
      </c>
      <c r="K46" s="117">
        <v>398</v>
      </c>
      <c r="L46" s="117">
        <v>0</v>
      </c>
      <c r="M46" s="117">
        <v>0</v>
      </c>
      <c r="N46" s="118">
        <v>1560</v>
      </c>
      <c r="O46" s="118">
        <v>5460</v>
      </c>
      <c r="P46" s="118">
        <v>8</v>
      </c>
      <c r="Q46" s="118">
        <v>24</v>
      </c>
      <c r="R46" s="130" t="s">
        <v>362</v>
      </c>
      <c r="S46" s="125" t="s">
        <v>5</v>
      </c>
      <c r="T46" s="125"/>
      <c r="U46" s="125" t="s">
        <v>2</v>
      </c>
      <c r="V46" s="125" t="s">
        <v>5</v>
      </c>
      <c r="W46" s="136" t="s">
        <v>5</v>
      </c>
      <c r="X46" s="125" t="s">
        <v>2</v>
      </c>
      <c r="Y46" s="136" t="s">
        <v>363</v>
      </c>
      <c r="Z46" s="140">
        <v>13708771867</v>
      </c>
      <c r="AA46" s="125" t="s">
        <v>151</v>
      </c>
      <c r="AB46" s="115" t="s">
        <v>2</v>
      </c>
      <c r="AC46" s="115" t="s">
        <v>152</v>
      </c>
      <c r="AD46" s="115" t="s">
        <v>317</v>
      </c>
      <c r="AE46" s="137"/>
    </row>
    <row r="47" s="63" customFormat="1" ht="75" spans="1:31">
      <c r="A47" s="120">
        <v>41</v>
      </c>
      <c r="B47" s="115" t="s">
        <v>104</v>
      </c>
      <c r="C47" s="115" t="s">
        <v>364</v>
      </c>
      <c r="D47" s="115" t="s">
        <v>365</v>
      </c>
      <c r="E47" s="125" t="s">
        <v>161</v>
      </c>
      <c r="F47" s="125" t="s">
        <v>366</v>
      </c>
      <c r="G47" s="119" t="s">
        <v>145</v>
      </c>
      <c r="H47" s="125" t="s">
        <v>1</v>
      </c>
      <c r="I47" s="130" t="s">
        <v>367</v>
      </c>
      <c r="J47" s="117">
        <v>60</v>
      </c>
      <c r="K47" s="117">
        <f t="shared" ref="K47:K90" si="3">L47+M47</f>
        <v>60</v>
      </c>
      <c r="L47" s="117">
        <v>60</v>
      </c>
      <c r="M47" s="117">
        <v>0</v>
      </c>
      <c r="N47" s="118">
        <v>647</v>
      </c>
      <c r="O47" s="118">
        <v>1755</v>
      </c>
      <c r="P47" s="118">
        <v>21</v>
      </c>
      <c r="Q47" s="118">
        <v>79</v>
      </c>
      <c r="R47" s="130" t="s">
        <v>368</v>
      </c>
      <c r="S47" s="125" t="s">
        <v>5</v>
      </c>
      <c r="T47" s="125" t="s">
        <v>197</v>
      </c>
      <c r="U47" s="125" t="s">
        <v>2</v>
      </c>
      <c r="V47" s="125" t="s">
        <v>5</v>
      </c>
      <c r="W47" s="125" t="s">
        <v>5</v>
      </c>
      <c r="X47" s="125" t="s">
        <v>5</v>
      </c>
      <c r="Y47" s="125" t="s">
        <v>369</v>
      </c>
      <c r="Z47" s="119">
        <v>15825142878</v>
      </c>
      <c r="AA47" s="125" t="s">
        <v>370</v>
      </c>
      <c r="AB47" s="125" t="s">
        <v>2</v>
      </c>
      <c r="AC47" s="115" t="s">
        <v>152</v>
      </c>
      <c r="AD47" s="115" t="s">
        <v>365</v>
      </c>
      <c r="AE47" s="137"/>
    </row>
    <row r="48" s="63" customFormat="1" ht="243.75" spans="1:31">
      <c r="A48" s="120">
        <v>42</v>
      </c>
      <c r="B48" s="115" t="s">
        <v>104</v>
      </c>
      <c r="C48" s="115" t="s">
        <v>364</v>
      </c>
      <c r="D48" s="115" t="s">
        <v>371</v>
      </c>
      <c r="E48" s="125" t="s">
        <v>187</v>
      </c>
      <c r="F48" s="125" t="s">
        <v>372</v>
      </c>
      <c r="G48" s="119" t="s">
        <v>145</v>
      </c>
      <c r="H48" s="125" t="s">
        <v>1</v>
      </c>
      <c r="I48" s="130" t="s">
        <v>373</v>
      </c>
      <c r="J48" s="117">
        <v>245</v>
      </c>
      <c r="K48" s="117">
        <f t="shared" si="3"/>
        <v>245</v>
      </c>
      <c r="L48" s="117">
        <v>245</v>
      </c>
      <c r="M48" s="117">
        <v>0</v>
      </c>
      <c r="N48" s="118">
        <v>1521</v>
      </c>
      <c r="O48" s="118">
        <v>3877</v>
      </c>
      <c r="P48" s="118">
        <v>49</v>
      </c>
      <c r="Q48" s="118">
        <v>165</v>
      </c>
      <c r="R48" s="130" t="s">
        <v>374</v>
      </c>
      <c r="S48" s="125" t="s">
        <v>5</v>
      </c>
      <c r="T48" s="125" t="s">
        <v>183</v>
      </c>
      <c r="U48" s="125" t="s">
        <v>2</v>
      </c>
      <c r="V48" s="125" t="s">
        <v>5</v>
      </c>
      <c r="W48" s="125" t="s">
        <v>5</v>
      </c>
      <c r="X48" s="125" t="s">
        <v>2</v>
      </c>
      <c r="Y48" s="125" t="s">
        <v>375</v>
      </c>
      <c r="Z48" s="119">
        <v>13577703255</v>
      </c>
      <c r="AA48" s="125" t="s">
        <v>376</v>
      </c>
      <c r="AB48" s="125" t="s">
        <v>2</v>
      </c>
      <c r="AC48" s="115" t="s">
        <v>230</v>
      </c>
      <c r="AD48" s="115" t="s">
        <v>371</v>
      </c>
      <c r="AE48" s="120"/>
    </row>
    <row r="49" s="63" customFormat="1" ht="168.75" spans="1:31">
      <c r="A49" s="120">
        <v>43</v>
      </c>
      <c r="B49" s="115" t="s">
        <v>104</v>
      </c>
      <c r="C49" s="115" t="s">
        <v>364</v>
      </c>
      <c r="D49" s="115" t="s">
        <v>377</v>
      </c>
      <c r="E49" s="125" t="s">
        <v>187</v>
      </c>
      <c r="F49" s="125" t="s">
        <v>378</v>
      </c>
      <c r="G49" s="119" t="s">
        <v>145</v>
      </c>
      <c r="H49" s="125" t="s">
        <v>1</v>
      </c>
      <c r="I49" s="130" t="s">
        <v>379</v>
      </c>
      <c r="J49" s="117">
        <v>1800</v>
      </c>
      <c r="K49" s="117">
        <f t="shared" si="3"/>
        <v>1800</v>
      </c>
      <c r="L49" s="117">
        <v>500</v>
      </c>
      <c r="M49" s="117">
        <v>1300</v>
      </c>
      <c r="N49" s="118">
        <v>10836</v>
      </c>
      <c r="O49" s="118">
        <v>27669</v>
      </c>
      <c r="P49" s="118">
        <v>354</v>
      </c>
      <c r="Q49" s="118">
        <v>1146</v>
      </c>
      <c r="R49" s="130" t="s">
        <v>380</v>
      </c>
      <c r="S49" s="125" t="s">
        <v>5</v>
      </c>
      <c r="T49" s="125" t="s">
        <v>191</v>
      </c>
      <c r="U49" s="125" t="s">
        <v>2</v>
      </c>
      <c r="V49" s="125" t="s">
        <v>5</v>
      </c>
      <c r="W49" s="125" t="s">
        <v>5</v>
      </c>
      <c r="X49" s="125" t="s">
        <v>2</v>
      </c>
      <c r="Y49" s="125" t="s">
        <v>381</v>
      </c>
      <c r="Z49" s="119">
        <v>13577741386</v>
      </c>
      <c r="AA49" s="125" t="s">
        <v>358</v>
      </c>
      <c r="AB49" s="125" t="s">
        <v>2</v>
      </c>
      <c r="AC49" s="115" t="s">
        <v>200</v>
      </c>
      <c r="AD49" s="115" t="s">
        <v>377</v>
      </c>
      <c r="AE49" s="137"/>
    </row>
    <row r="50" s="63" customFormat="1" ht="112.5" spans="1:31">
      <c r="A50" s="120">
        <v>44</v>
      </c>
      <c r="B50" s="115" t="s">
        <v>104</v>
      </c>
      <c r="C50" s="115" t="s">
        <v>364</v>
      </c>
      <c r="D50" s="115" t="s">
        <v>382</v>
      </c>
      <c r="E50" s="122" t="s">
        <v>247</v>
      </c>
      <c r="F50" s="115" t="s">
        <v>383</v>
      </c>
      <c r="G50" s="119" t="s">
        <v>145</v>
      </c>
      <c r="H50" s="125" t="s">
        <v>1</v>
      </c>
      <c r="I50" s="127" t="s">
        <v>384</v>
      </c>
      <c r="J50" s="117">
        <v>30</v>
      </c>
      <c r="K50" s="117">
        <f t="shared" si="3"/>
        <v>30</v>
      </c>
      <c r="L50" s="117">
        <v>30</v>
      </c>
      <c r="M50" s="117">
        <v>0</v>
      </c>
      <c r="N50" s="118">
        <v>276</v>
      </c>
      <c r="O50" s="118">
        <v>966</v>
      </c>
      <c r="P50" s="118">
        <v>5</v>
      </c>
      <c r="Q50" s="118">
        <v>13</v>
      </c>
      <c r="R50" s="127" t="s">
        <v>385</v>
      </c>
      <c r="S50" s="125" t="s">
        <v>5</v>
      </c>
      <c r="T50" s="125" t="s">
        <v>158</v>
      </c>
      <c r="U50" s="125" t="s">
        <v>2</v>
      </c>
      <c r="V50" s="125" t="s">
        <v>5</v>
      </c>
      <c r="W50" s="125" t="s">
        <v>5</v>
      </c>
      <c r="X50" s="125" t="s">
        <v>2</v>
      </c>
      <c r="Y50" s="125" t="s">
        <v>386</v>
      </c>
      <c r="Z50" s="119" t="s">
        <v>387</v>
      </c>
      <c r="AA50" s="125" t="s">
        <v>199</v>
      </c>
      <c r="AB50" s="115" t="s">
        <v>2</v>
      </c>
      <c r="AC50" s="115" t="s">
        <v>200</v>
      </c>
      <c r="AD50" s="115" t="s">
        <v>382</v>
      </c>
      <c r="AE50" s="137"/>
    </row>
    <row r="51" s="63" customFormat="1" ht="93.75" spans="1:31">
      <c r="A51" s="120">
        <v>45</v>
      </c>
      <c r="B51" s="115" t="s">
        <v>104</v>
      </c>
      <c r="C51" s="115" t="s">
        <v>364</v>
      </c>
      <c r="D51" s="115" t="s">
        <v>371</v>
      </c>
      <c r="E51" s="122" t="s">
        <v>247</v>
      </c>
      <c r="F51" s="125" t="s">
        <v>388</v>
      </c>
      <c r="G51" s="119" t="s">
        <v>145</v>
      </c>
      <c r="H51" s="125" t="s">
        <v>1</v>
      </c>
      <c r="I51" s="130" t="s">
        <v>389</v>
      </c>
      <c r="J51" s="117">
        <v>100</v>
      </c>
      <c r="K51" s="117">
        <f t="shared" si="3"/>
        <v>100</v>
      </c>
      <c r="L51" s="117">
        <v>100</v>
      </c>
      <c r="M51" s="117">
        <v>0</v>
      </c>
      <c r="N51" s="118">
        <v>698</v>
      </c>
      <c r="O51" s="118">
        <v>1744</v>
      </c>
      <c r="P51" s="118">
        <v>22</v>
      </c>
      <c r="Q51" s="118">
        <v>67</v>
      </c>
      <c r="R51" s="130" t="s">
        <v>390</v>
      </c>
      <c r="S51" s="125" t="s">
        <v>5</v>
      </c>
      <c r="T51" s="125" t="s">
        <v>158</v>
      </c>
      <c r="U51" s="125" t="s">
        <v>2</v>
      </c>
      <c r="V51" s="125" t="s">
        <v>5</v>
      </c>
      <c r="W51" s="125" t="s">
        <v>5</v>
      </c>
      <c r="X51" s="125" t="s">
        <v>5</v>
      </c>
      <c r="Y51" s="125" t="s">
        <v>375</v>
      </c>
      <c r="Z51" s="119">
        <v>13577703255</v>
      </c>
      <c r="AA51" s="125" t="s">
        <v>370</v>
      </c>
      <c r="AB51" s="125" t="s">
        <v>2</v>
      </c>
      <c r="AC51" s="115" t="s">
        <v>152</v>
      </c>
      <c r="AD51" s="115" t="s">
        <v>371</v>
      </c>
      <c r="AE51" s="137"/>
    </row>
    <row r="52" s="63" customFormat="1" ht="93.75" spans="1:31">
      <c r="A52" s="120">
        <v>46</v>
      </c>
      <c r="B52" s="115" t="s">
        <v>104</v>
      </c>
      <c r="C52" s="115" t="s">
        <v>364</v>
      </c>
      <c r="D52" s="115" t="s">
        <v>365</v>
      </c>
      <c r="E52" s="125" t="s">
        <v>391</v>
      </c>
      <c r="F52" s="115" t="s">
        <v>392</v>
      </c>
      <c r="G52" s="119" t="s">
        <v>145</v>
      </c>
      <c r="H52" s="125" t="s">
        <v>1</v>
      </c>
      <c r="I52" s="130" t="s">
        <v>393</v>
      </c>
      <c r="J52" s="117">
        <v>1200</v>
      </c>
      <c r="K52" s="117">
        <f t="shared" si="3"/>
        <v>1200</v>
      </c>
      <c r="L52" s="117">
        <v>200</v>
      </c>
      <c r="M52" s="117">
        <v>1000</v>
      </c>
      <c r="N52" s="118">
        <v>647</v>
      </c>
      <c r="O52" s="118">
        <v>1755</v>
      </c>
      <c r="P52" s="118">
        <v>21</v>
      </c>
      <c r="Q52" s="118">
        <v>79</v>
      </c>
      <c r="R52" s="124" t="s">
        <v>394</v>
      </c>
      <c r="S52" s="125" t="s">
        <v>5</v>
      </c>
      <c r="T52" s="125" t="s">
        <v>165</v>
      </c>
      <c r="U52" s="125" t="s">
        <v>2</v>
      </c>
      <c r="V52" s="125" t="s">
        <v>5</v>
      </c>
      <c r="W52" s="125" t="s">
        <v>5</v>
      </c>
      <c r="X52" s="125" t="s">
        <v>2</v>
      </c>
      <c r="Y52" s="125" t="s">
        <v>369</v>
      </c>
      <c r="Z52" s="119">
        <v>15825142878</v>
      </c>
      <c r="AA52" s="125" t="s">
        <v>370</v>
      </c>
      <c r="AB52" s="125" t="s">
        <v>2</v>
      </c>
      <c r="AC52" s="115" t="s">
        <v>152</v>
      </c>
      <c r="AD52" s="115" t="s">
        <v>365</v>
      </c>
      <c r="AE52" s="120"/>
    </row>
    <row r="53" s="63" customFormat="1" ht="112.5" spans="1:31">
      <c r="A53" s="120">
        <v>47</v>
      </c>
      <c r="B53" s="115" t="s">
        <v>104</v>
      </c>
      <c r="C53" s="115" t="s">
        <v>364</v>
      </c>
      <c r="D53" s="115" t="s">
        <v>395</v>
      </c>
      <c r="E53" s="125" t="s">
        <v>391</v>
      </c>
      <c r="F53" s="125" t="s">
        <v>396</v>
      </c>
      <c r="G53" s="119" t="s">
        <v>145</v>
      </c>
      <c r="H53" s="125" t="s">
        <v>1</v>
      </c>
      <c r="I53" s="133" t="s">
        <v>397</v>
      </c>
      <c r="J53" s="117">
        <v>400</v>
      </c>
      <c r="K53" s="117">
        <f t="shared" si="3"/>
        <v>400</v>
      </c>
      <c r="L53" s="117">
        <v>300</v>
      </c>
      <c r="M53" s="117">
        <v>100</v>
      </c>
      <c r="N53" s="118">
        <v>300</v>
      </c>
      <c r="O53" s="118">
        <v>1200</v>
      </c>
      <c r="P53" s="118">
        <v>50</v>
      </c>
      <c r="Q53" s="118">
        <v>130</v>
      </c>
      <c r="R53" s="130" t="s">
        <v>398</v>
      </c>
      <c r="S53" s="125" t="s">
        <v>5</v>
      </c>
      <c r="T53" s="125" t="s">
        <v>191</v>
      </c>
      <c r="U53" s="125" t="s">
        <v>2</v>
      </c>
      <c r="V53" s="125" t="s">
        <v>5</v>
      </c>
      <c r="W53" s="125" t="s">
        <v>5</v>
      </c>
      <c r="X53" s="125" t="s">
        <v>2</v>
      </c>
      <c r="Y53" s="125" t="s">
        <v>399</v>
      </c>
      <c r="Z53" s="119">
        <v>18787774280</v>
      </c>
      <c r="AA53" s="125" t="s">
        <v>370</v>
      </c>
      <c r="AB53" s="125" t="s">
        <v>2</v>
      </c>
      <c r="AC53" s="115" t="s">
        <v>152</v>
      </c>
      <c r="AD53" s="115" t="s">
        <v>395</v>
      </c>
      <c r="AE53" s="137"/>
    </row>
    <row r="54" s="63" customFormat="1" ht="56.25" spans="1:31">
      <c r="A54" s="120">
        <v>48</v>
      </c>
      <c r="B54" s="115" t="s">
        <v>104</v>
      </c>
      <c r="C54" s="115" t="s">
        <v>364</v>
      </c>
      <c r="D54" s="115" t="s">
        <v>400</v>
      </c>
      <c r="E54" s="125" t="s">
        <v>161</v>
      </c>
      <c r="F54" s="125" t="s">
        <v>401</v>
      </c>
      <c r="G54" s="119" t="s">
        <v>145</v>
      </c>
      <c r="H54" s="125" t="s">
        <v>1</v>
      </c>
      <c r="I54" s="130" t="s">
        <v>402</v>
      </c>
      <c r="J54" s="117">
        <v>350</v>
      </c>
      <c r="K54" s="117">
        <f t="shared" si="3"/>
        <v>350</v>
      </c>
      <c r="L54" s="117">
        <v>350</v>
      </c>
      <c r="M54" s="117">
        <v>0</v>
      </c>
      <c r="N54" s="118">
        <v>1288</v>
      </c>
      <c r="O54" s="118">
        <v>3443</v>
      </c>
      <c r="P54" s="118">
        <v>44</v>
      </c>
      <c r="Q54" s="118">
        <v>155</v>
      </c>
      <c r="R54" s="130" t="s">
        <v>403</v>
      </c>
      <c r="S54" s="125" t="s">
        <v>5</v>
      </c>
      <c r="T54" s="125" t="s">
        <v>165</v>
      </c>
      <c r="U54" s="125" t="s">
        <v>2</v>
      </c>
      <c r="V54" s="125" t="s">
        <v>5</v>
      </c>
      <c r="W54" s="125" t="s">
        <v>5</v>
      </c>
      <c r="X54" s="125" t="s">
        <v>2</v>
      </c>
      <c r="Y54" s="125" t="s">
        <v>404</v>
      </c>
      <c r="Z54" s="119">
        <v>13887723655</v>
      </c>
      <c r="AA54" s="125" t="s">
        <v>370</v>
      </c>
      <c r="AB54" s="125" t="s">
        <v>2</v>
      </c>
      <c r="AC54" s="115" t="s">
        <v>152</v>
      </c>
      <c r="AD54" s="115" t="s">
        <v>400</v>
      </c>
      <c r="AE54" s="137"/>
    </row>
    <row r="55" s="63" customFormat="1" ht="93.75" spans="1:31">
      <c r="A55" s="120">
        <v>49</v>
      </c>
      <c r="B55" s="115" t="s">
        <v>104</v>
      </c>
      <c r="C55" s="115" t="s">
        <v>364</v>
      </c>
      <c r="D55" s="115" t="s">
        <v>405</v>
      </c>
      <c r="E55" s="125" t="s">
        <v>175</v>
      </c>
      <c r="F55" s="125" t="s">
        <v>406</v>
      </c>
      <c r="G55" s="119" t="s">
        <v>145</v>
      </c>
      <c r="H55" s="125" t="s">
        <v>1</v>
      </c>
      <c r="I55" s="130" t="s">
        <v>407</v>
      </c>
      <c r="J55" s="117">
        <v>215</v>
      </c>
      <c r="K55" s="117">
        <f t="shared" si="3"/>
        <v>215</v>
      </c>
      <c r="L55" s="117">
        <v>215</v>
      </c>
      <c r="M55" s="117">
        <v>0</v>
      </c>
      <c r="N55" s="118">
        <v>1521</v>
      </c>
      <c r="O55" s="118">
        <v>3877</v>
      </c>
      <c r="P55" s="118">
        <v>49</v>
      </c>
      <c r="Q55" s="118">
        <v>165</v>
      </c>
      <c r="R55" s="130" t="s">
        <v>408</v>
      </c>
      <c r="S55" s="125" t="s">
        <v>5</v>
      </c>
      <c r="T55" s="125" t="s">
        <v>197</v>
      </c>
      <c r="U55" s="125" t="s">
        <v>2</v>
      </c>
      <c r="V55" s="125" t="s">
        <v>5</v>
      </c>
      <c r="W55" s="125" t="s">
        <v>5</v>
      </c>
      <c r="X55" s="125" t="s">
        <v>5</v>
      </c>
      <c r="Y55" s="125" t="s">
        <v>375</v>
      </c>
      <c r="Z55" s="119">
        <v>13577703255</v>
      </c>
      <c r="AA55" s="125" t="s">
        <v>370</v>
      </c>
      <c r="AB55" s="125" t="s">
        <v>2</v>
      </c>
      <c r="AC55" s="115" t="s">
        <v>152</v>
      </c>
      <c r="AD55" s="115" t="s">
        <v>405</v>
      </c>
      <c r="AE55" s="117"/>
    </row>
    <row r="56" s="63" customFormat="1" ht="56.25" spans="1:31">
      <c r="A56" s="120">
        <v>50</v>
      </c>
      <c r="B56" s="125" t="s">
        <v>104</v>
      </c>
      <c r="C56" s="125" t="s">
        <v>409</v>
      </c>
      <c r="D56" s="125" t="s">
        <v>410</v>
      </c>
      <c r="E56" s="125" t="s">
        <v>179</v>
      </c>
      <c r="F56" s="115" t="s">
        <v>411</v>
      </c>
      <c r="G56" s="119" t="s">
        <v>145</v>
      </c>
      <c r="H56" s="125" t="s">
        <v>1</v>
      </c>
      <c r="I56" s="126" t="s">
        <v>412</v>
      </c>
      <c r="J56" s="117">
        <v>300</v>
      </c>
      <c r="K56" s="117">
        <f t="shared" si="3"/>
        <v>300</v>
      </c>
      <c r="L56" s="117">
        <v>300</v>
      </c>
      <c r="M56" s="117">
        <v>0</v>
      </c>
      <c r="N56" s="135">
        <v>1494</v>
      </c>
      <c r="O56" s="135">
        <v>4242</v>
      </c>
      <c r="P56" s="135">
        <v>66</v>
      </c>
      <c r="Q56" s="135">
        <v>209</v>
      </c>
      <c r="R56" s="127" t="s">
        <v>413</v>
      </c>
      <c r="S56" s="125" t="s">
        <v>5</v>
      </c>
      <c r="T56" s="125" t="s">
        <v>197</v>
      </c>
      <c r="U56" s="125" t="s">
        <v>2</v>
      </c>
      <c r="V56" s="125" t="s">
        <v>5</v>
      </c>
      <c r="W56" s="125" t="s">
        <v>5</v>
      </c>
      <c r="X56" s="125" t="s">
        <v>5</v>
      </c>
      <c r="Y56" s="125" t="s">
        <v>414</v>
      </c>
      <c r="Z56" s="119">
        <v>13759060978</v>
      </c>
      <c r="AA56" s="125" t="s">
        <v>151</v>
      </c>
      <c r="AB56" s="125" t="s">
        <v>2</v>
      </c>
      <c r="AC56" s="115" t="s">
        <v>152</v>
      </c>
      <c r="AD56" s="115" t="s">
        <v>410</v>
      </c>
      <c r="AE56" s="117"/>
    </row>
    <row r="57" s="63" customFormat="1" ht="56.25" spans="1:31">
      <c r="A57" s="120">
        <v>51</v>
      </c>
      <c r="B57" s="125" t="s">
        <v>104</v>
      </c>
      <c r="C57" s="125" t="s">
        <v>409</v>
      </c>
      <c r="D57" s="125" t="s">
        <v>415</v>
      </c>
      <c r="E57" s="125" t="s">
        <v>161</v>
      </c>
      <c r="F57" s="142" t="s">
        <v>416</v>
      </c>
      <c r="G57" s="119" t="s">
        <v>145</v>
      </c>
      <c r="H57" s="125" t="s">
        <v>1</v>
      </c>
      <c r="I57" s="126" t="s">
        <v>417</v>
      </c>
      <c r="J57" s="117">
        <v>300</v>
      </c>
      <c r="K57" s="117">
        <f t="shared" si="3"/>
        <v>300</v>
      </c>
      <c r="L57" s="117">
        <v>300</v>
      </c>
      <c r="M57" s="117">
        <v>0</v>
      </c>
      <c r="N57" s="135">
        <v>54</v>
      </c>
      <c r="O57" s="135">
        <v>153</v>
      </c>
      <c r="P57" s="135">
        <v>3</v>
      </c>
      <c r="Q57" s="135">
        <v>12</v>
      </c>
      <c r="R57" s="127" t="s">
        <v>413</v>
      </c>
      <c r="S57" s="125" t="s">
        <v>5</v>
      </c>
      <c r="T57" s="125" t="s">
        <v>197</v>
      </c>
      <c r="U57" s="125" t="s">
        <v>2</v>
      </c>
      <c r="V57" s="125" t="s">
        <v>5</v>
      </c>
      <c r="W57" s="125" t="s">
        <v>5</v>
      </c>
      <c r="X57" s="125" t="s">
        <v>5</v>
      </c>
      <c r="Y57" s="125" t="s">
        <v>414</v>
      </c>
      <c r="Z57" s="119">
        <v>13759060978</v>
      </c>
      <c r="AA57" s="125" t="s">
        <v>151</v>
      </c>
      <c r="AB57" s="125" t="s">
        <v>2</v>
      </c>
      <c r="AC57" s="115" t="s">
        <v>152</v>
      </c>
      <c r="AD57" s="115" t="s">
        <v>415</v>
      </c>
      <c r="AE57" s="117"/>
    </row>
    <row r="58" s="63" customFormat="1" ht="56.25" spans="1:31">
      <c r="A58" s="120">
        <v>52</v>
      </c>
      <c r="B58" s="125" t="s">
        <v>104</v>
      </c>
      <c r="C58" s="125" t="s">
        <v>409</v>
      </c>
      <c r="D58" s="125" t="s">
        <v>418</v>
      </c>
      <c r="E58" s="125" t="s">
        <v>161</v>
      </c>
      <c r="F58" s="143" t="s">
        <v>419</v>
      </c>
      <c r="G58" s="119" t="s">
        <v>145</v>
      </c>
      <c r="H58" s="125" t="s">
        <v>1</v>
      </c>
      <c r="I58" s="126" t="s">
        <v>420</v>
      </c>
      <c r="J58" s="117">
        <v>300</v>
      </c>
      <c r="K58" s="117">
        <f t="shared" si="3"/>
        <v>300</v>
      </c>
      <c r="L58" s="117">
        <v>300</v>
      </c>
      <c r="M58" s="117">
        <v>0</v>
      </c>
      <c r="N58" s="135">
        <v>221</v>
      </c>
      <c r="O58" s="135">
        <v>657</v>
      </c>
      <c r="P58" s="135">
        <v>64</v>
      </c>
      <c r="Q58" s="135">
        <v>194</v>
      </c>
      <c r="R58" s="127" t="s">
        <v>413</v>
      </c>
      <c r="S58" s="125" t="s">
        <v>5</v>
      </c>
      <c r="T58" s="125" t="s">
        <v>197</v>
      </c>
      <c r="U58" s="125" t="s">
        <v>2</v>
      </c>
      <c r="V58" s="125" t="s">
        <v>5</v>
      </c>
      <c r="W58" s="125" t="s">
        <v>5</v>
      </c>
      <c r="X58" s="125" t="s">
        <v>5</v>
      </c>
      <c r="Y58" s="125" t="s">
        <v>414</v>
      </c>
      <c r="Z58" s="119">
        <v>13759060978</v>
      </c>
      <c r="AA58" s="125" t="s">
        <v>151</v>
      </c>
      <c r="AB58" s="125" t="s">
        <v>2</v>
      </c>
      <c r="AC58" s="115" t="s">
        <v>152</v>
      </c>
      <c r="AD58" s="115" t="s">
        <v>418</v>
      </c>
      <c r="AE58" s="117"/>
    </row>
    <row r="59" s="63" customFormat="1" ht="93.75" spans="1:31">
      <c r="A59" s="120">
        <v>53</v>
      </c>
      <c r="B59" s="125" t="s">
        <v>104</v>
      </c>
      <c r="C59" s="125" t="s">
        <v>409</v>
      </c>
      <c r="D59" s="125" t="s">
        <v>418</v>
      </c>
      <c r="E59" s="125" t="s">
        <v>175</v>
      </c>
      <c r="F59" s="115" t="s">
        <v>421</v>
      </c>
      <c r="G59" s="119" t="s">
        <v>145</v>
      </c>
      <c r="H59" s="125" t="s">
        <v>1</v>
      </c>
      <c r="I59" s="126" t="s">
        <v>422</v>
      </c>
      <c r="J59" s="117">
        <v>200</v>
      </c>
      <c r="K59" s="117">
        <f t="shared" si="3"/>
        <v>200</v>
      </c>
      <c r="L59" s="117">
        <v>200</v>
      </c>
      <c r="M59" s="117">
        <v>0</v>
      </c>
      <c r="N59" s="135">
        <v>187</v>
      </c>
      <c r="O59" s="135">
        <v>541</v>
      </c>
      <c r="P59" s="135">
        <v>11</v>
      </c>
      <c r="Q59" s="135">
        <v>36</v>
      </c>
      <c r="R59" s="129" t="s">
        <v>413</v>
      </c>
      <c r="S59" s="125" t="s">
        <v>5</v>
      </c>
      <c r="T59" s="125" t="s">
        <v>197</v>
      </c>
      <c r="U59" s="125" t="s">
        <v>2</v>
      </c>
      <c r="V59" s="125" t="s">
        <v>5</v>
      </c>
      <c r="W59" s="125" t="s">
        <v>5</v>
      </c>
      <c r="X59" s="125" t="s">
        <v>5</v>
      </c>
      <c r="Y59" s="125" t="s">
        <v>414</v>
      </c>
      <c r="Z59" s="119">
        <v>13759060978</v>
      </c>
      <c r="AA59" s="125" t="s">
        <v>151</v>
      </c>
      <c r="AB59" s="125" t="s">
        <v>2</v>
      </c>
      <c r="AC59" s="115" t="s">
        <v>152</v>
      </c>
      <c r="AD59" s="115" t="s">
        <v>418</v>
      </c>
      <c r="AE59" s="117"/>
    </row>
    <row r="60" s="63" customFormat="1" ht="75" spans="1:31">
      <c r="A60" s="120">
        <v>54</v>
      </c>
      <c r="B60" s="125" t="s">
        <v>104</v>
      </c>
      <c r="C60" s="125" t="s">
        <v>409</v>
      </c>
      <c r="D60" s="125" t="s">
        <v>423</v>
      </c>
      <c r="E60" s="127" t="s">
        <v>424</v>
      </c>
      <c r="F60" s="142" t="s">
        <v>425</v>
      </c>
      <c r="G60" s="119" t="s">
        <v>145</v>
      </c>
      <c r="H60" s="125" t="s">
        <v>1</v>
      </c>
      <c r="I60" s="126" t="s">
        <v>426</v>
      </c>
      <c r="J60" s="117">
        <v>278</v>
      </c>
      <c r="K60" s="117">
        <f t="shared" si="3"/>
        <v>278</v>
      </c>
      <c r="L60" s="117">
        <v>278</v>
      </c>
      <c r="M60" s="117">
        <v>0</v>
      </c>
      <c r="N60" s="135">
        <v>149</v>
      </c>
      <c r="O60" s="135">
        <v>472</v>
      </c>
      <c r="P60" s="135">
        <v>52</v>
      </c>
      <c r="Q60" s="135">
        <v>190</v>
      </c>
      <c r="R60" s="129" t="s">
        <v>427</v>
      </c>
      <c r="S60" s="125" t="s">
        <v>5</v>
      </c>
      <c r="T60" s="125" t="s">
        <v>197</v>
      </c>
      <c r="U60" s="125" t="s">
        <v>2</v>
      </c>
      <c r="V60" s="125" t="s">
        <v>5</v>
      </c>
      <c r="W60" s="125" t="s">
        <v>5</v>
      </c>
      <c r="X60" s="125" t="s">
        <v>5</v>
      </c>
      <c r="Y60" s="125" t="s">
        <v>414</v>
      </c>
      <c r="Z60" s="119">
        <v>13759060978</v>
      </c>
      <c r="AA60" s="125" t="s">
        <v>151</v>
      </c>
      <c r="AB60" s="125" t="s">
        <v>2</v>
      </c>
      <c r="AC60" s="115" t="s">
        <v>152</v>
      </c>
      <c r="AD60" s="115" t="s">
        <v>423</v>
      </c>
      <c r="AE60" s="117"/>
    </row>
    <row r="61" s="63" customFormat="1" ht="131.25" spans="1:31">
      <c r="A61" s="120">
        <v>55</v>
      </c>
      <c r="B61" s="115" t="s">
        <v>104</v>
      </c>
      <c r="C61" s="115" t="s">
        <v>428</v>
      </c>
      <c r="D61" s="115" t="s">
        <v>429</v>
      </c>
      <c r="E61" s="125" t="s">
        <v>154</v>
      </c>
      <c r="F61" s="125" t="s">
        <v>430</v>
      </c>
      <c r="G61" s="119" t="s">
        <v>145</v>
      </c>
      <c r="H61" s="125" t="s">
        <v>1</v>
      </c>
      <c r="I61" s="133" t="s">
        <v>431</v>
      </c>
      <c r="J61" s="117">
        <v>130</v>
      </c>
      <c r="K61" s="117">
        <f t="shared" si="3"/>
        <v>130</v>
      </c>
      <c r="L61" s="117">
        <v>130</v>
      </c>
      <c r="M61" s="117">
        <v>0</v>
      </c>
      <c r="N61" s="118">
        <v>711</v>
      </c>
      <c r="O61" s="118">
        <v>2112</v>
      </c>
      <c r="P61" s="118">
        <v>77</v>
      </c>
      <c r="Q61" s="118">
        <v>305</v>
      </c>
      <c r="R61" s="130" t="s">
        <v>432</v>
      </c>
      <c r="S61" s="125" t="s">
        <v>5</v>
      </c>
      <c r="T61" s="125" t="s">
        <v>158</v>
      </c>
      <c r="U61" s="125" t="s">
        <v>2</v>
      </c>
      <c r="V61" s="125" t="s">
        <v>5</v>
      </c>
      <c r="W61" s="136" t="s">
        <v>5</v>
      </c>
      <c r="X61" s="125" t="s">
        <v>5</v>
      </c>
      <c r="Y61" s="125" t="s">
        <v>433</v>
      </c>
      <c r="Z61" s="119">
        <v>13529383096</v>
      </c>
      <c r="AA61" s="125" t="s">
        <v>434</v>
      </c>
      <c r="AB61" s="125" t="s">
        <v>2</v>
      </c>
      <c r="AC61" s="115" t="s">
        <v>152</v>
      </c>
      <c r="AD61" s="115" t="s">
        <v>429</v>
      </c>
      <c r="AE61" s="117"/>
    </row>
    <row r="62" s="63" customFormat="1" ht="75" spans="1:31">
      <c r="A62" s="120">
        <v>56</v>
      </c>
      <c r="B62" s="115" t="s">
        <v>104</v>
      </c>
      <c r="C62" s="115" t="s">
        <v>428</v>
      </c>
      <c r="D62" s="115" t="s">
        <v>435</v>
      </c>
      <c r="E62" s="125" t="s">
        <v>143</v>
      </c>
      <c r="F62" s="125" t="s">
        <v>436</v>
      </c>
      <c r="G62" s="119" t="s">
        <v>145</v>
      </c>
      <c r="H62" s="125" t="s">
        <v>1</v>
      </c>
      <c r="I62" s="127" t="s">
        <v>437</v>
      </c>
      <c r="J62" s="117">
        <v>200</v>
      </c>
      <c r="K62" s="117">
        <f t="shared" si="3"/>
        <v>200</v>
      </c>
      <c r="L62" s="117">
        <v>200</v>
      </c>
      <c r="M62" s="117">
        <v>0</v>
      </c>
      <c r="N62" s="118">
        <v>817</v>
      </c>
      <c r="O62" s="118">
        <v>2299</v>
      </c>
      <c r="P62" s="118">
        <v>47</v>
      </c>
      <c r="Q62" s="118">
        <v>151</v>
      </c>
      <c r="R62" s="130" t="s">
        <v>438</v>
      </c>
      <c r="S62" s="125" t="s">
        <v>5</v>
      </c>
      <c r="T62" s="125" t="s">
        <v>165</v>
      </c>
      <c r="U62" s="125" t="s">
        <v>2</v>
      </c>
      <c r="V62" s="125" t="s">
        <v>5</v>
      </c>
      <c r="W62" s="136" t="s">
        <v>5</v>
      </c>
      <c r="X62" s="125" t="s">
        <v>5</v>
      </c>
      <c r="Y62" s="125" t="s">
        <v>433</v>
      </c>
      <c r="Z62" s="119">
        <v>13529383096</v>
      </c>
      <c r="AA62" s="125" t="s">
        <v>434</v>
      </c>
      <c r="AB62" s="125" t="s">
        <v>2</v>
      </c>
      <c r="AC62" s="115" t="s">
        <v>152</v>
      </c>
      <c r="AD62" s="115" t="s">
        <v>435</v>
      </c>
      <c r="AE62" s="117"/>
    </row>
    <row r="63" s="63" customFormat="1" ht="75" spans="1:31">
      <c r="A63" s="120">
        <v>57</v>
      </c>
      <c r="B63" s="115" t="s">
        <v>104</v>
      </c>
      <c r="C63" s="115" t="s">
        <v>428</v>
      </c>
      <c r="D63" s="115" t="s">
        <v>435</v>
      </c>
      <c r="E63" s="125" t="s">
        <v>187</v>
      </c>
      <c r="F63" s="125" t="s">
        <v>439</v>
      </c>
      <c r="G63" s="119" t="s">
        <v>145</v>
      </c>
      <c r="H63" s="125" t="s">
        <v>1</v>
      </c>
      <c r="I63" s="133" t="s">
        <v>440</v>
      </c>
      <c r="J63" s="117">
        <v>60</v>
      </c>
      <c r="K63" s="117">
        <f t="shared" si="3"/>
        <v>60</v>
      </c>
      <c r="L63" s="117">
        <v>60</v>
      </c>
      <c r="M63" s="117">
        <v>0</v>
      </c>
      <c r="N63" s="118">
        <v>675</v>
      </c>
      <c r="O63" s="118">
        <v>2362</v>
      </c>
      <c r="P63" s="118">
        <v>43</v>
      </c>
      <c r="Q63" s="118">
        <v>144</v>
      </c>
      <c r="R63" s="130" t="s">
        <v>441</v>
      </c>
      <c r="S63" s="125" t="s">
        <v>5</v>
      </c>
      <c r="T63" s="125" t="s">
        <v>165</v>
      </c>
      <c r="U63" s="125" t="s">
        <v>2</v>
      </c>
      <c r="V63" s="125" t="s">
        <v>5</v>
      </c>
      <c r="W63" s="125" t="s">
        <v>2</v>
      </c>
      <c r="X63" s="125" t="s">
        <v>2</v>
      </c>
      <c r="Y63" s="125" t="s">
        <v>433</v>
      </c>
      <c r="Z63" s="119">
        <v>13529383096</v>
      </c>
      <c r="AA63" s="125" t="s">
        <v>434</v>
      </c>
      <c r="AB63" s="115" t="s">
        <v>2</v>
      </c>
      <c r="AC63" s="115" t="s">
        <v>152</v>
      </c>
      <c r="AD63" s="115" t="s">
        <v>435</v>
      </c>
      <c r="AE63" s="117"/>
    </row>
    <row r="64" s="63" customFormat="1" ht="93.75" spans="1:31">
      <c r="A64" s="120">
        <v>58</v>
      </c>
      <c r="B64" s="115" t="s">
        <v>104</v>
      </c>
      <c r="C64" s="115" t="s">
        <v>428</v>
      </c>
      <c r="D64" s="115" t="s">
        <v>435</v>
      </c>
      <c r="E64" s="125" t="s">
        <v>161</v>
      </c>
      <c r="F64" s="144" t="s">
        <v>442</v>
      </c>
      <c r="G64" s="119" t="s">
        <v>145</v>
      </c>
      <c r="H64" s="125" t="s">
        <v>1</v>
      </c>
      <c r="I64" s="145" t="s">
        <v>443</v>
      </c>
      <c r="J64" s="117">
        <v>30</v>
      </c>
      <c r="K64" s="117">
        <f t="shared" si="3"/>
        <v>30</v>
      </c>
      <c r="L64" s="117">
        <v>30</v>
      </c>
      <c r="M64" s="117">
        <v>0</v>
      </c>
      <c r="N64" s="118">
        <v>817</v>
      </c>
      <c r="O64" s="118">
        <v>2299</v>
      </c>
      <c r="P64" s="118">
        <v>47</v>
      </c>
      <c r="Q64" s="118">
        <v>151</v>
      </c>
      <c r="R64" s="145" t="s">
        <v>444</v>
      </c>
      <c r="S64" s="125" t="s">
        <v>5</v>
      </c>
      <c r="T64" s="125" t="s">
        <v>165</v>
      </c>
      <c r="U64" s="125" t="s">
        <v>2</v>
      </c>
      <c r="V64" s="125" t="s">
        <v>5</v>
      </c>
      <c r="W64" s="125" t="s">
        <v>2</v>
      </c>
      <c r="X64" s="125" t="s">
        <v>2</v>
      </c>
      <c r="Y64" s="125" t="s">
        <v>433</v>
      </c>
      <c r="Z64" s="119">
        <v>13529383096</v>
      </c>
      <c r="AA64" s="125" t="s">
        <v>199</v>
      </c>
      <c r="AB64" s="115" t="s">
        <v>2</v>
      </c>
      <c r="AC64" s="115" t="s">
        <v>200</v>
      </c>
      <c r="AD64" s="115" t="s">
        <v>435</v>
      </c>
      <c r="AE64" s="117"/>
    </row>
    <row r="65" s="63" customFormat="1" ht="75" spans="1:31">
      <c r="A65" s="120">
        <v>59</v>
      </c>
      <c r="B65" s="115" t="s">
        <v>104</v>
      </c>
      <c r="C65" s="115" t="s">
        <v>428</v>
      </c>
      <c r="D65" s="115" t="s">
        <v>445</v>
      </c>
      <c r="E65" s="125" t="s">
        <v>143</v>
      </c>
      <c r="F65" s="125" t="s">
        <v>446</v>
      </c>
      <c r="G65" s="119" t="s">
        <v>145</v>
      </c>
      <c r="H65" s="125" t="s">
        <v>1</v>
      </c>
      <c r="I65" s="133" t="s">
        <v>447</v>
      </c>
      <c r="J65" s="117">
        <v>211</v>
      </c>
      <c r="K65" s="117">
        <f t="shared" si="3"/>
        <v>211</v>
      </c>
      <c r="L65" s="117">
        <v>211</v>
      </c>
      <c r="M65" s="117">
        <v>0</v>
      </c>
      <c r="N65" s="118">
        <v>398</v>
      </c>
      <c r="O65" s="118">
        <v>1096</v>
      </c>
      <c r="P65" s="118">
        <v>81</v>
      </c>
      <c r="Q65" s="118">
        <v>283</v>
      </c>
      <c r="R65" s="130" t="s">
        <v>448</v>
      </c>
      <c r="S65" s="125" t="s">
        <v>5</v>
      </c>
      <c r="T65" s="125" t="s">
        <v>251</v>
      </c>
      <c r="U65" s="125" t="s">
        <v>2</v>
      </c>
      <c r="V65" s="125" t="s">
        <v>5</v>
      </c>
      <c r="W65" s="136" t="s">
        <v>5</v>
      </c>
      <c r="X65" s="125" t="s">
        <v>2</v>
      </c>
      <c r="Y65" s="125" t="s">
        <v>433</v>
      </c>
      <c r="Z65" s="119">
        <v>13529383096</v>
      </c>
      <c r="AA65" s="125" t="s">
        <v>434</v>
      </c>
      <c r="AB65" s="125" t="s">
        <v>2</v>
      </c>
      <c r="AC65" s="115" t="s">
        <v>152</v>
      </c>
      <c r="AD65" s="115" t="s">
        <v>445</v>
      </c>
      <c r="AE65" s="117"/>
    </row>
    <row r="66" s="63" customFormat="1" ht="56.25" spans="1:31">
      <c r="A66" s="120">
        <v>60</v>
      </c>
      <c r="B66" s="115" t="s">
        <v>104</v>
      </c>
      <c r="C66" s="115" t="s">
        <v>428</v>
      </c>
      <c r="D66" s="115" t="s">
        <v>449</v>
      </c>
      <c r="E66" s="125" t="s">
        <v>161</v>
      </c>
      <c r="F66" s="125" t="s">
        <v>450</v>
      </c>
      <c r="G66" s="119" t="s">
        <v>145</v>
      </c>
      <c r="H66" s="125" t="s">
        <v>1</v>
      </c>
      <c r="I66" s="133" t="s">
        <v>451</v>
      </c>
      <c r="J66" s="117">
        <v>160</v>
      </c>
      <c r="K66" s="117">
        <f t="shared" si="3"/>
        <v>160</v>
      </c>
      <c r="L66" s="117">
        <v>160</v>
      </c>
      <c r="M66" s="117">
        <v>0</v>
      </c>
      <c r="N66" s="118">
        <v>771</v>
      </c>
      <c r="O66" s="118">
        <v>2218</v>
      </c>
      <c r="P66" s="118">
        <v>130</v>
      </c>
      <c r="Q66" s="118">
        <v>452</v>
      </c>
      <c r="R66" s="130" t="s">
        <v>452</v>
      </c>
      <c r="S66" s="125" t="s">
        <v>5</v>
      </c>
      <c r="T66" s="125" t="s">
        <v>165</v>
      </c>
      <c r="U66" s="125" t="s">
        <v>2</v>
      </c>
      <c r="V66" s="125" t="s">
        <v>5</v>
      </c>
      <c r="W66" s="125" t="s">
        <v>2</v>
      </c>
      <c r="X66" s="125" t="s">
        <v>2</v>
      </c>
      <c r="Y66" s="125" t="s">
        <v>433</v>
      </c>
      <c r="Z66" s="119" t="s">
        <v>453</v>
      </c>
      <c r="AA66" s="125" t="s">
        <v>370</v>
      </c>
      <c r="AB66" s="125" t="s">
        <v>2</v>
      </c>
      <c r="AC66" s="115" t="s">
        <v>152</v>
      </c>
      <c r="AD66" s="115" t="s">
        <v>449</v>
      </c>
      <c r="AE66" s="117"/>
    </row>
    <row r="67" s="63" customFormat="1" ht="56.25" spans="1:31">
      <c r="A67" s="120">
        <v>61</v>
      </c>
      <c r="B67" s="115" t="s">
        <v>104</v>
      </c>
      <c r="C67" s="115" t="s">
        <v>428</v>
      </c>
      <c r="D67" s="115" t="s">
        <v>454</v>
      </c>
      <c r="E67" s="125" t="s">
        <v>161</v>
      </c>
      <c r="F67" s="125" t="s">
        <v>455</v>
      </c>
      <c r="G67" s="119" t="s">
        <v>145</v>
      </c>
      <c r="H67" s="125" t="s">
        <v>1</v>
      </c>
      <c r="I67" s="133" t="s">
        <v>456</v>
      </c>
      <c r="J67" s="117">
        <v>200</v>
      </c>
      <c r="K67" s="117">
        <f t="shared" si="3"/>
        <v>200</v>
      </c>
      <c r="L67" s="117">
        <v>200</v>
      </c>
      <c r="M67" s="117">
        <v>0</v>
      </c>
      <c r="N67" s="118">
        <v>771</v>
      </c>
      <c r="O67" s="118">
        <v>2218</v>
      </c>
      <c r="P67" s="118">
        <v>130</v>
      </c>
      <c r="Q67" s="118">
        <v>452</v>
      </c>
      <c r="R67" s="130" t="s">
        <v>457</v>
      </c>
      <c r="S67" s="125" t="s">
        <v>5</v>
      </c>
      <c r="T67" s="125" t="s">
        <v>165</v>
      </c>
      <c r="U67" s="125" t="s">
        <v>2</v>
      </c>
      <c r="V67" s="125" t="s">
        <v>5</v>
      </c>
      <c r="W67" s="125" t="s">
        <v>2</v>
      </c>
      <c r="X67" s="125" t="s">
        <v>2</v>
      </c>
      <c r="Y67" s="125" t="s">
        <v>433</v>
      </c>
      <c r="Z67" s="119" t="s">
        <v>453</v>
      </c>
      <c r="AA67" s="125" t="s">
        <v>370</v>
      </c>
      <c r="AB67" s="125" t="s">
        <v>2</v>
      </c>
      <c r="AC67" s="115" t="s">
        <v>152</v>
      </c>
      <c r="AD67" s="115" t="s">
        <v>454</v>
      </c>
      <c r="AE67" s="117"/>
    </row>
    <row r="68" s="63" customFormat="1" ht="75" spans="1:31">
      <c r="A68" s="120">
        <v>62</v>
      </c>
      <c r="B68" s="115" t="s">
        <v>104</v>
      </c>
      <c r="C68" s="115" t="s">
        <v>428</v>
      </c>
      <c r="D68" s="115" t="s">
        <v>435</v>
      </c>
      <c r="E68" s="115" t="s">
        <v>458</v>
      </c>
      <c r="F68" s="115" t="s">
        <v>459</v>
      </c>
      <c r="G68" s="120">
        <v>2026</v>
      </c>
      <c r="H68" s="125" t="s">
        <v>1</v>
      </c>
      <c r="I68" s="115" t="s">
        <v>460</v>
      </c>
      <c r="J68" s="117">
        <v>100</v>
      </c>
      <c r="K68" s="117">
        <f t="shared" si="3"/>
        <v>100</v>
      </c>
      <c r="L68" s="117">
        <v>100</v>
      </c>
      <c r="M68" s="117">
        <v>0</v>
      </c>
      <c r="N68" s="118">
        <v>771</v>
      </c>
      <c r="O68" s="118">
        <v>2218</v>
      </c>
      <c r="P68" s="118">
        <v>130</v>
      </c>
      <c r="Q68" s="118">
        <v>452</v>
      </c>
      <c r="R68" s="146" t="s">
        <v>461</v>
      </c>
      <c r="S68" s="125" t="s">
        <v>5</v>
      </c>
      <c r="T68" s="125" t="s">
        <v>197</v>
      </c>
      <c r="U68" s="125" t="s">
        <v>2</v>
      </c>
      <c r="V68" s="125" t="s">
        <v>5</v>
      </c>
      <c r="W68" s="125" t="s">
        <v>2</v>
      </c>
      <c r="X68" s="125" t="s">
        <v>2</v>
      </c>
      <c r="Y68" s="125" t="s">
        <v>433</v>
      </c>
      <c r="Z68" s="119" t="s">
        <v>453</v>
      </c>
      <c r="AA68" s="125" t="s">
        <v>370</v>
      </c>
      <c r="AB68" s="147" t="s">
        <v>2</v>
      </c>
      <c r="AC68" s="115" t="s">
        <v>200</v>
      </c>
      <c r="AD68" s="115" t="s">
        <v>435</v>
      </c>
      <c r="AE68" s="125"/>
    </row>
    <row r="69" s="63" customFormat="1" ht="75" spans="1:31">
      <c r="A69" s="120">
        <v>63</v>
      </c>
      <c r="B69" s="115" t="s">
        <v>104</v>
      </c>
      <c r="C69" s="115" t="s">
        <v>428</v>
      </c>
      <c r="D69" s="115" t="s">
        <v>462</v>
      </c>
      <c r="E69" s="122" t="s">
        <v>247</v>
      </c>
      <c r="F69" s="125" t="s">
        <v>463</v>
      </c>
      <c r="G69" s="119" t="s">
        <v>145</v>
      </c>
      <c r="H69" s="125" t="s">
        <v>1</v>
      </c>
      <c r="I69" s="130" t="s">
        <v>464</v>
      </c>
      <c r="J69" s="117">
        <v>100</v>
      </c>
      <c r="K69" s="117">
        <f t="shared" si="3"/>
        <v>100</v>
      </c>
      <c r="L69" s="117">
        <v>100</v>
      </c>
      <c r="M69" s="117">
        <v>0</v>
      </c>
      <c r="N69" s="118">
        <v>171</v>
      </c>
      <c r="O69" s="118">
        <v>459</v>
      </c>
      <c r="P69" s="118">
        <v>26</v>
      </c>
      <c r="Q69" s="118">
        <v>98</v>
      </c>
      <c r="R69" s="130" t="s">
        <v>465</v>
      </c>
      <c r="S69" s="125" t="s">
        <v>5</v>
      </c>
      <c r="T69" s="125" t="s">
        <v>158</v>
      </c>
      <c r="U69" s="125" t="s">
        <v>2</v>
      </c>
      <c r="V69" s="125" t="s">
        <v>5</v>
      </c>
      <c r="W69" s="136" t="s">
        <v>5</v>
      </c>
      <c r="X69" s="125" t="s">
        <v>5</v>
      </c>
      <c r="Y69" s="125" t="s">
        <v>433</v>
      </c>
      <c r="Z69" s="119" t="s">
        <v>466</v>
      </c>
      <c r="AA69" s="125" t="s">
        <v>467</v>
      </c>
      <c r="AB69" s="125" t="s">
        <v>2</v>
      </c>
      <c r="AC69" s="115" t="s">
        <v>200</v>
      </c>
      <c r="AD69" s="115" t="s">
        <v>462</v>
      </c>
      <c r="AE69" s="117"/>
    </row>
    <row r="70" s="63" customFormat="1" ht="56.25" spans="1:31">
      <c r="A70" s="120">
        <v>64</v>
      </c>
      <c r="B70" s="115" t="s">
        <v>104</v>
      </c>
      <c r="C70" s="115" t="s">
        <v>428</v>
      </c>
      <c r="D70" s="115" t="s">
        <v>435</v>
      </c>
      <c r="E70" s="125" t="s">
        <v>331</v>
      </c>
      <c r="F70" s="125" t="s">
        <v>468</v>
      </c>
      <c r="G70" s="119" t="s">
        <v>145</v>
      </c>
      <c r="H70" s="125" t="s">
        <v>1</v>
      </c>
      <c r="I70" s="133" t="s">
        <v>469</v>
      </c>
      <c r="J70" s="117">
        <v>350</v>
      </c>
      <c r="K70" s="117">
        <f t="shared" si="3"/>
        <v>350</v>
      </c>
      <c r="L70" s="117">
        <v>350</v>
      </c>
      <c r="M70" s="117">
        <v>0</v>
      </c>
      <c r="N70" s="118">
        <v>817</v>
      </c>
      <c r="O70" s="118">
        <v>2299</v>
      </c>
      <c r="P70" s="118">
        <v>47</v>
      </c>
      <c r="Q70" s="118">
        <v>151</v>
      </c>
      <c r="R70" s="130" t="s">
        <v>470</v>
      </c>
      <c r="S70" s="125" t="s">
        <v>5</v>
      </c>
      <c r="T70" s="125" t="s">
        <v>165</v>
      </c>
      <c r="U70" s="125" t="s">
        <v>2</v>
      </c>
      <c r="V70" s="125" t="s">
        <v>5</v>
      </c>
      <c r="W70" s="125" t="s">
        <v>2</v>
      </c>
      <c r="X70" s="125" t="s">
        <v>2</v>
      </c>
      <c r="Y70" s="125" t="s">
        <v>433</v>
      </c>
      <c r="Z70" s="119" t="s">
        <v>453</v>
      </c>
      <c r="AA70" s="125" t="s">
        <v>471</v>
      </c>
      <c r="AB70" s="125" t="s">
        <v>2</v>
      </c>
      <c r="AC70" s="115" t="s">
        <v>472</v>
      </c>
      <c r="AD70" s="115" t="s">
        <v>435</v>
      </c>
      <c r="AE70" s="117"/>
    </row>
    <row r="71" s="63" customFormat="1" ht="56.25" spans="1:31">
      <c r="A71" s="120">
        <v>65</v>
      </c>
      <c r="B71" s="115" t="s">
        <v>104</v>
      </c>
      <c r="C71" s="115" t="s">
        <v>428</v>
      </c>
      <c r="D71" s="115" t="s">
        <v>462</v>
      </c>
      <c r="E71" s="125" t="s">
        <v>161</v>
      </c>
      <c r="F71" s="125" t="s">
        <v>473</v>
      </c>
      <c r="G71" s="119" t="s">
        <v>145</v>
      </c>
      <c r="H71" s="125" t="s">
        <v>1</v>
      </c>
      <c r="I71" s="133" t="s">
        <v>474</v>
      </c>
      <c r="J71" s="117">
        <v>250</v>
      </c>
      <c r="K71" s="117">
        <f t="shared" si="3"/>
        <v>250</v>
      </c>
      <c r="L71" s="117">
        <v>250</v>
      </c>
      <c r="M71" s="117">
        <v>0</v>
      </c>
      <c r="N71" s="118">
        <v>702</v>
      </c>
      <c r="O71" s="118">
        <v>2026</v>
      </c>
      <c r="P71" s="118">
        <v>95</v>
      </c>
      <c r="Q71" s="118">
        <v>340</v>
      </c>
      <c r="R71" s="130" t="s">
        <v>475</v>
      </c>
      <c r="S71" s="125" t="s">
        <v>5</v>
      </c>
      <c r="T71" s="125" t="s">
        <v>165</v>
      </c>
      <c r="U71" s="125" t="s">
        <v>2</v>
      </c>
      <c r="V71" s="125" t="s">
        <v>5</v>
      </c>
      <c r="W71" s="125" t="s">
        <v>2</v>
      </c>
      <c r="X71" s="125" t="s">
        <v>2</v>
      </c>
      <c r="Y71" s="125" t="s">
        <v>433</v>
      </c>
      <c r="Z71" s="119" t="s">
        <v>453</v>
      </c>
      <c r="AA71" s="125" t="s">
        <v>370</v>
      </c>
      <c r="AB71" s="125" t="s">
        <v>2</v>
      </c>
      <c r="AC71" s="115" t="s">
        <v>152</v>
      </c>
      <c r="AD71" s="115" t="s">
        <v>462</v>
      </c>
      <c r="AE71" s="137"/>
    </row>
    <row r="72" s="63" customFormat="1" ht="56.25" spans="1:31">
      <c r="A72" s="120">
        <v>66</v>
      </c>
      <c r="B72" s="115" t="s">
        <v>104</v>
      </c>
      <c r="C72" s="115" t="s">
        <v>104</v>
      </c>
      <c r="D72" s="115" t="s">
        <v>104</v>
      </c>
      <c r="E72" s="122" t="s">
        <v>179</v>
      </c>
      <c r="F72" s="123" t="s">
        <v>476</v>
      </c>
      <c r="G72" s="119" t="s">
        <v>145</v>
      </c>
      <c r="H72" s="139" t="s">
        <v>1</v>
      </c>
      <c r="I72" s="123" t="s">
        <v>477</v>
      </c>
      <c r="J72" s="117">
        <v>20</v>
      </c>
      <c r="K72" s="117">
        <f t="shared" si="3"/>
        <v>20</v>
      </c>
      <c r="L72" s="148">
        <v>20</v>
      </c>
      <c r="M72" s="117">
        <v>0</v>
      </c>
      <c r="N72" s="135">
        <v>50</v>
      </c>
      <c r="O72" s="135">
        <v>150</v>
      </c>
      <c r="P72" s="135">
        <v>5</v>
      </c>
      <c r="Q72" s="135">
        <v>15</v>
      </c>
      <c r="R72" s="123" t="s">
        <v>478</v>
      </c>
      <c r="S72" s="125" t="s">
        <v>5</v>
      </c>
      <c r="T72" s="125" t="s">
        <v>165</v>
      </c>
      <c r="U72" s="125" t="s">
        <v>2</v>
      </c>
      <c r="V72" s="125" t="s">
        <v>5</v>
      </c>
      <c r="W72" s="125" t="s">
        <v>5</v>
      </c>
      <c r="X72" s="125" t="s">
        <v>5</v>
      </c>
      <c r="Y72" s="136" t="s">
        <v>479</v>
      </c>
      <c r="Z72" s="140">
        <v>13887745075</v>
      </c>
      <c r="AA72" s="136" t="s">
        <v>480</v>
      </c>
      <c r="AB72" s="125" t="s">
        <v>2</v>
      </c>
      <c r="AC72" s="115" t="s">
        <v>200</v>
      </c>
      <c r="AD72" s="115" t="s">
        <v>104</v>
      </c>
      <c r="AE72" s="137"/>
    </row>
    <row r="73" s="63" customFormat="1" ht="75" spans="1:31">
      <c r="A73" s="120">
        <v>67</v>
      </c>
      <c r="B73" s="115" t="s">
        <v>104</v>
      </c>
      <c r="C73" s="115" t="s">
        <v>104</v>
      </c>
      <c r="D73" s="115" t="s">
        <v>104</v>
      </c>
      <c r="E73" s="125" t="s">
        <v>481</v>
      </c>
      <c r="F73" s="122" t="s">
        <v>482</v>
      </c>
      <c r="G73" s="119" t="s">
        <v>145</v>
      </c>
      <c r="H73" s="125" t="s">
        <v>1</v>
      </c>
      <c r="I73" s="123" t="s">
        <v>483</v>
      </c>
      <c r="J73" s="117">
        <v>105</v>
      </c>
      <c r="K73" s="117">
        <f t="shared" si="3"/>
        <v>105</v>
      </c>
      <c r="L73" s="117">
        <v>105</v>
      </c>
      <c r="M73" s="117">
        <v>0</v>
      </c>
      <c r="N73" s="118">
        <v>900</v>
      </c>
      <c r="O73" s="118">
        <v>3100</v>
      </c>
      <c r="P73" s="118">
        <v>900</v>
      </c>
      <c r="Q73" s="118">
        <v>3100</v>
      </c>
      <c r="R73" s="129" t="s">
        <v>484</v>
      </c>
      <c r="S73" s="122" t="s">
        <v>2</v>
      </c>
      <c r="T73" s="125" t="s">
        <v>197</v>
      </c>
      <c r="U73" s="125" t="s">
        <v>2</v>
      </c>
      <c r="V73" s="125" t="s">
        <v>5</v>
      </c>
      <c r="W73" s="125" t="s">
        <v>5</v>
      </c>
      <c r="X73" s="125" t="s">
        <v>5</v>
      </c>
      <c r="Y73" s="136" t="s">
        <v>485</v>
      </c>
      <c r="Z73" s="140">
        <v>15187702284</v>
      </c>
      <c r="AA73" s="125" t="s">
        <v>370</v>
      </c>
      <c r="AB73" s="125" t="s">
        <v>2</v>
      </c>
      <c r="AC73" s="115" t="s">
        <v>152</v>
      </c>
      <c r="AD73" s="115" t="s">
        <v>486</v>
      </c>
      <c r="AE73" s="137"/>
    </row>
    <row r="74" s="63" customFormat="1" ht="112.5" spans="1:31">
      <c r="A74" s="120">
        <v>68</v>
      </c>
      <c r="B74" s="115" t="s">
        <v>104</v>
      </c>
      <c r="C74" s="115" t="s">
        <v>104</v>
      </c>
      <c r="D74" s="115" t="s">
        <v>104</v>
      </c>
      <c r="E74" s="115" t="s">
        <v>487</v>
      </c>
      <c r="F74" s="122" t="s">
        <v>488</v>
      </c>
      <c r="G74" s="119" t="s">
        <v>145</v>
      </c>
      <c r="H74" s="125" t="s">
        <v>1</v>
      </c>
      <c r="I74" s="123" t="s">
        <v>489</v>
      </c>
      <c r="J74" s="117">
        <v>100</v>
      </c>
      <c r="K74" s="117">
        <f t="shared" si="3"/>
        <v>100</v>
      </c>
      <c r="L74" s="117">
        <v>100</v>
      </c>
      <c r="M74" s="117">
        <v>0</v>
      </c>
      <c r="N74" s="118">
        <v>460</v>
      </c>
      <c r="O74" s="118">
        <v>460</v>
      </c>
      <c r="P74" s="118">
        <v>460</v>
      </c>
      <c r="Q74" s="118">
        <v>460</v>
      </c>
      <c r="R74" s="129" t="s">
        <v>490</v>
      </c>
      <c r="S74" s="122" t="s">
        <v>2</v>
      </c>
      <c r="T74" s="125" t="s">
        <v>158</v>
      </c>
      <c r="U74" s="125" t="s">
        <v>2</v>
      </c>
      <c r="V74" s="125" t="s">
        <v>5</v>
      </c>
      <c r="W74" s="125" t="s">
        <v>5</v>
      </c>
      <c r="X74" s="125" t="s">
        <v>5</v>
      </c>
      <c r="Y74" s="136" t="s">
        <v>485</v>
      </c>
      <c r="Z74" s="140">
        <v>15187702284</v>
      </c>
      <c r="AA74" s="125" t="s">
        <v>370</v>
      </c>
      <c r="AB74" s="125" t="s">
        <v>2</v>
      </c>
      <c r="AC74" s="115" t="s">
        <v>152</v>
      </c>
      <c r="AD74" s="115" t="s">
        <v>486</v>
      </c>
      <c r="AE74" s="137"/>
    </row>
    <row r="75" s="63" customFormat="1" ht="56.25" spans="1:31">
      <c r="A75" s="120">
        <v>69</v>
      </c>
      <c r="B75" s="115" t="s">
        <v>104</v>
      </c>
      <c r="C75" s="115" t="s">
        <v>104</v>
      </c>
      <c r="D75" s="115" t="s">
        <v>104</v>
      </c>
      <c r="E75" s="115" t="s">
        <v>491</v>
      </c>
      <c r="F75" s="122" t="s">
        <v>492</v>
      </c>
      <c r="G75" s="119" t="s">
        <v>145</v>
      </c>
      <c r="H75" s="125" t="s">
        <v>1</v>
      </c>
      <c r="I75" s="123" t="s">
        <v>493</v>
      </c>
      <c r="J75" s="117">
        <v>400</v>
      </c>
      <c r="K75" s="117">
        <f t="shared" si="3"/>
        <v>400</v>
      </c>
      <c r="L75" s="117">
        <v>400</v>
      </c>
      <c r="M75" s="117">
        <v>0</v>
      </c>
      <c r="N75" s="118">
        <v>230</v>
      </c>
      <c r="O75" s="118">
        <v>230</v>
      </c>
      <c r="P75" s="118">
        <v>230</v>
      </c>
      <c r="Q75" s="118">
        <v>230</v>
      </c>
      <c r="R75" s="129" t="s">
        <v>494</v>
      </c>
      <c r="S75" s="122" t="s">
        <v>2</v>
      </c>
      <c r="T75" s="125" t="s">
        <v>158</v>
      </c>
      <c r="U75" s="125" t="s">
        <v>2</v>
      </c>
      <c r="V75" s="125" t="s">
        <v>5</v>
      </c>
      <c r="W75" s="125" t="s">
        <v>5</v>
      </c>
      <c r="X75" s="125" t="s">
        <v>5</v>
      </c>
      <c r="Y75" s="136" t="s">
        <v>485</v>
      </c>
      <c r="Z75" s="140">
        <v>15187702284</v>
      </c>
      <c r="AA75" s="125" t="s">
        <v>370</v>
      </c>
      <c r="AB75" s="125" t="s">
        <v>2</v>
      </c>
      <c r="AC75" s="115" t="s">
        <v>495</v>
      </c>
      <c r="AD75" s="115" t="s">
        <v>486</v>
      </c>
      <c r="AE75" s="137"/>
    </row>
    <row r="76" s="63" customFormat="1" ht="93.75" spans="1:31">
      <c r="A76" s="120">
        <v>70</v>
      </c>
      <c r="B76" s="115" t="s">
        <v>104</v>
      </c>
      <c r="C76" s="115" t="s">
        <v>104</v>
      </c>
      <c r="D76" s="115" t="s">
        <v>104</v>
      </c>
      <c r="E76" s="115" t="s">
        <v>496</v>
      </c>
      <c r="F76" s="122" t="s">
        <v>497</v>
      </c>
      <c r="G76" s="119" t="s">
        <v>145</v>
      </c>
      <c r="H76" s="125" t="s">
        <v>1</v>
      </c>
      <c r="I76" s="127" t="s">
        <v>498</v>
      </c>
      <c r="J76" s="117">
        <v>20</v>
      </c>
      <c r="K76" s="117">
        <f t="shared" si="3"/>
        <v>20</v>
      </c>
      <c r="L76" s="117">
        <v>20</v>
      </c>
      <c r="M76" s="117">
        <v>0</v>
      </c>
      <c r="N76" s="118">
        <v>35</v>
      </c>
      <c r="O76" s="118">
        <v>35</v>
      </c>
      <c r="P76" s="118">
        <v>35</v>
      </c>
      <c r="Q76" s="118">
        <v>35</v>
      </c>
      <c r="R76" s="129" t="s">
        <v>499</v>
      </c>
      <c r="S76" s="122" t="s">
        <v>2</v>
      </c>
      <c r="T76" s="125" t="s">
        <v>158</v>
      </c>
      <c r="U76" s="125" t="s">
        <v>2</v>
      </c>
      <c r="V76" s="125" t="s">
        <v>5</v>
      </c>
      <c r="W76" s="125" t="s">
        <v>5</v>
      </c>
      <c r="X76" s="125" t="s">
        <v>5</v>
      </c>
      <c r="Y76" s="136" t="s">
        <v>485</v>
      </c>
      <c r="Z76" s="140">
        <v>15187702284</v>
      </c>
      <c r="AA76" s="125" t="s">
        <v>370</v>
      </c>
      <c r="AB76" s="125" t="s">
        <v>2</v>
      </c>
      <c r="AC76" s="115" t="s">
        <v>495</v>
      </c>
      <c r="AD76" s="115" t="s">
        <v>486</v>
      </c>
      <c r="AE76" s="137"/>
    </row>
    <row r="77" s="63" customFormat="1" ht="56.25" spans="1:31">
      <c r="A77" s="120">
        <v>71</v>
      </c>
      <c r="B77" s="115" t="s">
        <v>104</v>
      </c>
      <c r="C77" s="115" t="s">
        <v>104</v>
      </c>
      <c r="D77" s="115" t="s">
        <v>104</v>
      </c>
      <c r="E77" s="115" t="s">
        <v>500</v>
      </c>
      <c r="F77" s="115" t="s">
        <v>501</v>
      </c>
      <c r="G77" s="119" t="s">
        <v>145</v>
      </c>
      <c r="H77" s="125" t="s">
        <v>1</v>
      </c>
      <c r="I77" s="127" t="s">
        <v>502</v>
      </c>
      <c r="J77" s="117">
        <v>50</v>
      </c>
      <c r="K77" s="117">
        <f t="shared" si="3"/>
        <v>50</v>
      </c>
      <c r="L77" s="117">
        <v>50</v>
      </c>
      <c r="M77" s="117">
        <v>0</v>
      </c>
      <c r="N77" s="118">
        <v>245</v>
      </c>
      <c r="O77" s="118">
        <v>900</v>
      </c>
      <c r="P77" s="118">
        <v>245</v>
      </c>
      <c r="Q77" s="118">
        <v>900</v>
      </c>
      <c r="R77" s="129" t="s">
        <v>503</v>
      </c>
      <c r="S77" s="122" t="s">
        <v>2</v>
      </c>
      <c r="T77" s="125" t="s">
        <v>158</v>
      </c>
      <c r="U77" s="125" t="s">
        <v>2</v>
      </c>
      <c r="V77" s="125" t="s">
        <v>5</v>
      </c>
      <c r="W77" s="125" t="s">
        <v>5</v>
      </c>
      <c r="X77" s="125" t="s">
        <v>5</v>
      </c>
      <c r="Y77" s="136" t="s">
        <v>485</v>
      </c>
      <c r="Z77" s="140">
        <v>15187702284</v>
      </c>
      <c r="AA77" s="125" t="s">
        <v>504</v>
      </c>
      <c r="AB77" s="125" t="s">
        <v>2</v>
      </c>
      <c r="AC77" s="115" t="s">
        <v>495</v>
      </c>
      <c r="AD77" s="115" t="s">
        <v>486</v>
      </c>
      <c r="AE77" s="137"/>
    </row>
    <row r="78" s="63" customFormat="1" ht="56.25" spans="1:31">
      <c r="A78" s="120">
        <v>72</v>
      </c>
      <c r="B78" s="115" t="s">
        <v>104</v>
      </c>
      <c r="C78" s="115" t="s">
        <v>104</v>
      </c>
      <c r="D78" s="115" t="s">
        <v>104</v>
      </c>
      <c r="E78" s="115" t="s">
        <v>505</v>
      </c>
      <c r="F78" s="122" t="s">
        <v>506</v>
      </c>
      <c r="G78" s="119" t="s">
        <v>145</v>
      </c>
      <c r="H78" s="125" t="s">
        <v>1</v>
      </c>
      <c r="I78" s="123" t="s">
        <v>507</v>
      </c>
      <c r="J78" s="117">
        <v>90</v>
      </c>
      <c r="K78" s="117">
        <f t="shared" si="3"/>
        <v>90</v>
      </c>
      <c r="L78" s="117">
        <v>90</v>
      </c>
      <c r="M78" s="117">
        <v>0</v>
      </c>
      <c r="N78" s="118">
        <v>200</v>
      </c>
      <c r="O78" s="118">
        <v>200</v>
      </c>
      <c r="P78" s="118">
        <v>200</v>
      </c>
      <c r="Q78" s="118">
        <v>200</v>
      </c>
      <c r="R78" s="130" t="s">
        <v>508</v>
      </c>
      <c r="S78" s="122" t="s">
        <v>2</v>
      </c>
      <c r="T78" s="125" t="s">
        <v>158</v>
      </c>
      <c r="U78" s="125" t="s">
        <v>2</v>
      </c>
      <c r="V78" s="125" t="s">
        <v>5</v>
      </c>
      <c r="W78" s="125" t="s">
        <v>5</v>
      </c>
      <c r="X78" s="125" t="s">
        <v>5</v>
      </c>
      <c r="Y78" s="136" t="s">
        <v>485</v>
      </c>
      <c r="Z78" s="140">
        <v>15187702284</v>
      </c>
      <c r="AA78" s="125" t="s">
        <v>509</v>
      </c>
      <c r="AB78" s="125" t="s">
        <v>2</v>
      </c>
      <c r="AC78" s="115" t="s">
        <v>495</v>
      </c>
      <c r="AD78" s="115" t="s">
        <v>486</v>
      </c>
      <c r="AE78" s="137"/>
    </row>
    <row r="79" s="63" customFormat="1" ht="56.25" spans="1:31">
      <c r="A79" s="120">
        <v>73</v>
      </c>
      <c r="B79" s="115" t="s">
        <v>104</v>
      </c>
      <c r="C79" s="115" t="s">
        <v>104</v>
      </c>
      <c r="D79" s="115" t="s">
        <v>104</v>
      </c>
      <c r="E79" s="115" t="s">
        <v>510</v>
      </c>
      <c r="F79" s="122" t="s">
        <v>511</v>
      </c>
      <c r="G79" s="119" t="s">
        <v>145</v>
      </c>
      <c r="H79" s="125" t="s">
        <v>1</v>
      </c>
      <c r="I79" s="123" t="s">
        <v>512</v>
      </c>
      <c r="J79" s="117">
        <v>90</v>
      </c>
      <c r="K79" s="117">
        <f t="shared" si="3"/>
        <v>90</v>
      </c>
      <c r="L79" s="117">
        <v>90</v>
      </c>
      <c r="M79" s="117">
        <v>0</v>
      </c>
      <c r="N79" s="118" t="s">
        <v>513</v>
      </c>
      <c r="O79" s="118" t="s">
        <v>513</v>
      </c>
      <c r="P79" s="118" t="s">
        <v>513</v>
      </c>
      <c r="Q79" s="118" t="s">
        <v>513</v>
      </c>
      <c r="R79" s="123" t="s">
        <v>514</v>
      </c>
      <c r="S79" s="122" t="s">
        <v>5</v>
      </c>
      <c r="T79" s="125" t="s">
        <v>158</v>
      </c>
      <c r="U79" s="125" t="s">
        <v>2</v>
      </c>
      <c r="V79" s="125" t="s">
        <v>5</v>
      </c>
      <c r="W79" s="125" t="s">
        <v>5</v>
      </c>
      <c r="X79" s="125" t="s">
        <v>5</v>
      </c>
      <c r="Y79" s="136" t="s">
        <v>485</v>
      </c>
      <c r="Z79" s="140">
        <v>15187702284</v>
      </c>
      <c r="AA79" s="125" t="s">
        <v>370</v>
      </c>
      <c r="AB79" s="125" t="s">
        <v>2</v>
      </c>
      <c r="AC79" s="115" t="s">
        <v>152</v>
      </c>
      <c r="AD79" s="115" t="s">
        <v>486</v>
      </c>
      <c r="AE79" s="137"/>
    </row>
    <row r="80" spans="1:31">
      <c r="J80" s="68">
        <f>SUBTOTAL(9,J7:J79)</f>
        <v>21219.47</v>
      </c>
    </row>
  </sheetData>
  <mergeCells count="33">
    <mergeCell ref="A1:AE1"/>
    <mergeCell ref="H2:I2"/>
    <mergeCell ref="K3:M3"/>
    <mergeCell ref="N3:R3"/>
    <mergeCell ref="N4:O4"/>
    <mergeCell ref="P4:Q4"/>
    <mergeCell ref="A6:B6"/>
    <mergeCell ref="A3:A5"/>
    <mergeCell ref="B3:B5"/>
    <mergeCell ref="E3:E5"/>
    <mergeCell ref="F3:F5"/>
    <mergeCell ref="G3:G5"/>
    <mergeCell ref="H3:H5"/>
    <mergeCell ref="I3:I5"/>
    <mergeCell ref="J3:J5"/>
    <mergeCell ref="K4:K5"/>
    <mergeCell ref="L4:L5"/>
    <mergeCell ref="M4:M5"/>
    <mergeCell ref="R4:R5"/>
    <mergeCell ref="S3:S5"/>
    <mergeCell ref="T3:T5"/>
    <mergeCell ref="U3:U5"/>
    <mergeCell ref="V3:V5"/>
    <mergeCell ref="W3:W5"/>
    <mergeCell ref="X3:X5"/>
    <mergeCell ref="Y3:Y5"/>
    <mergeCell ref="Z3:Z5"/>
    <mergeCell ref="AA3:AA5"/>
    <mergeCell ref="AB3:AB5"/>
    <mergeCell ref="AC3:AC5"/>
    <mergeCell ref="AD3:AD5"/>
    <mergeCell ref="AE3:AE5"/>
    <mergeCell ref="C3:D4"/>
  </mergeCells>
  <conditionalFormatting sqref="E7">
    <cfRule type="duplicateValues" dxfId="0" priority="21" stopIfTrue="1"/>
  </conditionalFormatting>
  <conditionalFormatting sqref="J8">
    <cfRule type="duplicateValues" dxfId="0" priority="27" stopIfTrue="1"/>
  </conditionalFormatting>
  <conditionalFormatting sqref="S8">
    <cfRule type="duplicateValues" dxfId="0" priority="25" stopIfTrue="1"/>
  </conditionalFormatting>
  <conditionalFormatting sqref="U8">
    <cfRule type="duplicateValues" dxfId="0" priority="24" stopIfTrue="1"/>
  </conditionalFormatting>
  <conditionalFormatting sqref="V8">
    <cfRule type="duplicateValues" dxfId="0" priority="23" stopIfTrue="1"/>
  </conditionalFormatting>
  <conditionalFormatting sqref="AA8">
    <cfRule type="duplicateValues" dxfId="0" priority="22" stopIfTrue="1"/>
  </conditionalFormatting>
  <conditionalFormatting sqref="F9">
    <cfRule type="duplicateValues" dxfId="0" priority="41" stopIfTrue="1"/>
  </conditionalFormatting>
  <conditionalFormatting sqref="F12">
    <cfRule type="duplicateValues" dxfId="0" priority="42" stopIfTrue="1"/>
  </conditionalFormatting>
  <conditionalFormatting sqref="F13">
    <cfRule type="duplicateValues" dxfId="0" priority="26" stopIfTrue="1"/>
  </conditionalFormatting>
  <conditionalFormatting sqref="F14">
    <cfRule type="duplicateValues" dxfId="0" priority="39" stopIfTrue="1"/>
  </conditionalFormatting>
  <conditionalFormatting sqref="I14">
    <cfRule type="duplicateValues" dxfId="0" priority="40" stopIfTrue="1"/>
  </conditionalFormatting>
  <conditionalFormatting sqref="E16">
    <cfRule type="duplicateValues" dxfId="0" priority="20" stopIfTrue="1"/>
  </conditionalFormatting>
  <conditionalFormatting sqref="E25">
    <cfRule type="duplicateValues" dxfId="0" priority="19" stopIfTrue="1"/>
  </conditionalFormatting>
  <conditionalFormatting sqref="E37">
    <cfRule type="duplicateValues" dxfId="0" priority="18" stopIfTrue="1"/>
  </conditionalFormatting>
  <conditionalFormatting sqref="E38">
    <cfRule type="duplicateValues" dxfId="0" priority="17" stopIfTrue="1"/>
  </conditionalFormatting>
  <conditionalFormatting sqref="F55">
    <cfRule type="duplicateValues" dxfId="1" priority="29" stopIfTrue="1"/>
  </conditionalFormatting>
  <conditionalFormatting sqref="I55">
    <cfRule type="duplicateValues" dxfId="1" priority="30" stopIfTrue="1"/>
  </conditionalFormatting>
  <conditionalFormatting sqref="F56">
    <cfRule type="duplicateValues" dxfId="1" priority="33" stopIfTrue="1"/>
  </conditionalFormatting>
  <conditionalFormatting sqref="I56">
    <cfRule type="duplicateValues" dxfId="1" priority="4" stopIfTrue="1"/>
  </conditionalFormatting>
  <conditionalFormatting sqref="F57">
    <cfRule type="duplicateValues" dxfId="2" priority="3" stopIfTrue="1"/>
  </conditionalFormatting>
  <conditionalFormatting sqref="I57">
    <cfRule type="duplicateValues" dxfId="1" priority="31" stopIfTrue="1"/>
  </conditionalFormatting>
  <conditionalFormatting sqref="F58">
    <cfRule type="duplicateValues" dxfId="1" priority="2" stopIfTrue="1"/>
  </conditionalFormatting>
  <conditionalFormatting sqref="I58">
    <cfRule type="duplicateValues" dxfId="1" priority="34" stopIfTrue="1"/>
  </conditionalFormatting>
  <conditionalFormatting sqref="F60">
    <cfRule type="duplicateValues" dxfId="2" priority="1" stopIfTrue="1"/>
  </conditionalFormatting>
  <conditionalFormatting sqref="F63">
    <cfRule type="duplicateValues" dxfId="3" priority="38"/>
  </conditionalFormatting>
  <conditionalFormatting sqref="F66">
    <cfRule type="duplicateValues" dxfId="3" priority="37"/>
  </conditionalFormatting>
  <conditionalFormatting sqref="B8:F8 Q8:R8 O8 H8:I8">
    <cfRule type="duplicateValues" dxfId="0" priority="28" stopIfTrue="1"/>
  </conditionalFormatting>
  <dataValidations count="2">
    <dataValidation type="list" allowBlank="1" showInputMessage="1" showErrorMessage="1" sqref="Y28 V29 AB35 AE23:AE25 AE28:AE34">
      <formula1>"#REF!"</formula1>
    </dataValidation>
    <dataValidation type="list" allowBlank="1" showInputMessage="1" showErrorMessage="1" sqref="B68">
      <formula1>#REF!</formula1>
    </dataValidation>
  </dataValidations>
  <hyperlinks>
    <hyperlink ref="F9" r:id="rId2" display="江川区三街社区现代高标准设施农业示范地提质增效建设项目" tooltip="file:///E:/360MoveData/Users/ss/Desktop/江川区三街社区现代高标准设施农业示范地基地建设项目"/>
  </hyperlinks>
  <pageMargins left="0.251388888888889" right="0.251388888888889" top="0.751388888888889" bottom="0.751388888888889" header="0.298611111111111" footer="0.298611111111111"/>
  <pageSetup paperSize="8" scale="41" fitToHeight="0" orientation="landscape" horizontalDpi="600"/>
  <headerFooter>
    <oddFooter>&amp;C第 &amp;P 页，共 &amp;N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3"/>
  <sheetViews>
    <sheetView workbookViewId="0">
      <selection activeCell="H8" sqref="H8"/>
    </sheetView>
  </sheetViews>
  <sheetFormatPr defaultColWidth="28.5" defaultRowHeight="13.5"/>
  <cols>
    <col min="1" max="1" width="7" customWidth="1"/>
    <col min="2" max="2" width="11.75" customWidth="1"/>
    <col min="3" max="4" width="28.5" hidden="1" customWidth="1"/>
    <col min="11" max="31" width="28.5" hidden="1" customWidth="1"/>
    <col min="32" max="32" width="63.8916666666667" customWidth="1"/>
  </cols>
  <sheetData>
    <row r="1" ht="15" spans="1:32">
      <c r="A1" s="18" t="s">
        <v>83</v>
      </c>
      <c r="B1" s="18" t="s">
        <v>84</v>
      </c>
      <c r="C1" s="18" t="s">
        <v>113</v>
      </c>
      <c r="D1" s="19"/>
      <c r="E1" s="20" t="s">
        <v>114</v>
      </c>
      <c r="F1" s="21" t="s">
        <v>115</v>
      </c>
      <c r="G1" s="21" t="s">
        <v>116</v>
      </c>
      <c r="H1" s="21" t="s">
        <v>117</v>
      </c>
      <c r="I1" s="22" t="s">
        <v>118</v>
      </c>
      <c r="J1" s="23" t="s">
        <v>85</v>
      </c>
      <c r="K1" s="23" t="s">
        <v>86</v>
      </c>
      <c r="L1" s="24"/>
      <c r="M1" s="25"/>
      <c r="N1" s="26" t="s">
        <v>119</v>
      </c>
      <c r="O1" s="27"/>
      <c r="P1" s="27"/>
      <c r="Q1" s="27"/>
      <c r="R1" s="28"/>
      <c r="S1" s="18" t="s">
        <v>120</v>
      </c>
      <c r="T1" s="18" t="s">
        <v>121</v>
      </c>
      <c r="U1" s="29" t="s">
        <v>515</v>
      </c>
      <c r="V1" s="29" t="s">
        <v>123</v>
      </c>
      <c r="W1" s="29" t="s">
        <v>124</v>
      </c>
      <c r="X1" s="29" t="s">
        <v>125</v>
      </c>
      <c r="Y1" s="29" t="s">
        <v>126</v>
      </c>
      <c r="Z1" s="30" t="s">
        <v>127</v>
      </c>
      <c r="AA1" s="29" t="s">
        <v>128</v>
      </c>
      <c r="AB1" s="29" t="s">
        <v>129</v>
      </c>
      <c r="AC1" s="31" t="s">
        <v>130</v>
      </c>
      <c r="AD1" s="29" t="s">
        <v>516</v>
      </c>
      <c r="AE1" s="31" t="s">
        <v>517</v>
      </c>
      <c r="AF1" s="18" t="s">
        <v>88</v>
      </c>
    </row>
    <row r="2" ht="15" spans="1:32">
      <c r="A2" s="19"/>
      <c r="B2" s="19"/>
      <c r="C2" s="18"/>
      <c r="D2" s="19"/>
      <c r="E2" s="20"/>
      <c r="F2" s="32"/>
      <c r="G2" s="32"/>
      <c r="H2" s="32"/>
      <c r="I2" s="33"/>
      <c r="J2" s="25"/>
      <c r="K2" s="23" t="s">
        <v>518</v>
      </c>
      <c r="L2" s="23" t="s">
        <v>90</v>
      </c>
      <c r="M2" s="23" t="s">
        <v>91</v>
      </c>
      <c r="N2" s="26" t="s">
        <v>133</v>
      </c>
      <c r="O2" s="27"/>
      <c r="P2" s="26" t="s">
        <v>134</v>
      </c>
      <c r="Q2" s="27"/>
      <c r="R2" s="34" t="s">
        <v>135</v>
      </c>
      <c r="S2" s="18"/>
      <c r="T2" s="19"/>
      <c r="U2" s="35"/>
      <c r="V2" s="35"/>
      <c r="W2" s="35"/>
      <c r="X2" s="35"/>
      <c r="Y2" s="35"/>
      <c r="Z2" s="36"/>
      <c r="AA2" s="35"/>
      <c r="AB2" s="35"/>
      <c r="AC2" s="37"/>
      <c r="AD2" s="35"/>
      <c r="AE2" s="37"/>
      <c r="AF2" s="19"/>
    </row>
    <row r="3" ht="15" spans="1:32">
      <c r="A3" s="19"/>
      <c r="B3" s="19"/>
      <c r="C3" s="18" t="s">
        <v>136</v>
      </c>
      <c r="D3" s="18" t="s">
        <v>137</v>
      </c>
      <c r="E3" s="20"/>
      <c r="F3" s="32"/>
      <c r="G3" s="32"/>
      <c r="H3" s="32"/>
      <c r="I3" s="33"/>
      <c r="J3" s="25"/>
      <c r="K3" s="25"/>
      <c r="L3" s="25"/>
      <c r="M3" s="25"/>
      <c r="N3" s="26" t="s">
        <v>138</v>
      </c>
      <c r="O3" s="26" t="s">
        <v>139</v>
      </c>
      <c r="P3" s="26" t="s">
        <v>138</v>
      </c>
      <c r="Q3" s="26" t="s">
        <v>139</v>
      </c>
      <c r="R3" s="28"/>
      <c r="S3" s="18"/>
      <c r="T3" s="19"/>
      <c r="U3" s="35"/>
      <c r="V3" s="35"/>
      <c r="W3" s="35"/>
      <c r="X3" s="35"/>
      <c r="Y3" s="35"/>
      <c r="Z3" s="36"/>
      <c r="AA3" s="35"/>
      <c r="AB3" s="35"/>
      <c r="AC3" s="38"/>
      <c r="AD3" s="35"/>
      <c r="AE3" s="38"/>
      <c r="AF3" s="19"/>
    </row>
    <row r="4" ht="51" spans="1:32">
      <c r="A4" s="39">
        <v>1</v>
      </c>
      <c r="B4" s="40" t="s">
        <v>103</v>
      </c>
      <c r="C4" s="40"/>
      <c r="D4" s="40"/>
      <c r="E4" s="41" t="s">
        <v>519</v>
      </c>
      <c r="F4" s="42" t="s">
        <v>520</v>
      </c>
      <c r="G4" s="43" t="s">
        <v>521</v>
      </c>
      <c r="H4" s="35" t="s">
        <v>522</v>
      </c>
      <c r="I4" s="43" t="s">
        <v>1</v>
      </c>
      <c r="J4" s="44" t="s">
        <v>523</v>
      </c>
      <c r="K4" s="45"/>
      <c r="L4" s="45"/>
      <c r="M4" s="45"/>
      <c r="N4" s="45"/>
      <c r="O4" s="46"/>
      <c r="P4" s="47"/>
      <c r="Q4" s="20"/>
      <c r="R4" s="43"/>
      <c r="S4" s="48"/>
      <c r="T4" s="43"/>
      <c r="U4" s="48"/>
      <c r="V4" s="43"/>
      <c r="W4" s="49"/>
      <c r="X4" s="50"/>
      <c r="Y4" s="43"/>
      <c r="Z4" s="43"/>
      <c r="AA4" s="29" t="s">
        <v>524</v>
      </c>
      <c r="AB4" s="51"/>
      <c r="AC4" s="52"/>
      <c r="AD4" s="52"/>
      <c r="AE4" s="53"/>
      <c r="AF4" s="54" t="s">
        <v>525</v>
      </c>
    </row>
    <row r="5" ht="51" spans="1:32">
      <c r="A5" s="55">
        <v>2</v>
      </c>
      <c r="B5" s="40" t="s">
        <v>103</v>
      </c>
      <c r="C5" s="40"/>
      <c r="D5" s="40"/>
      <c r="E5" s="41" t="s">
        <v>519</v>
      </c>
      <c r="F5" s="42" t="s">
        <v>526</v>
      </c>
      <c r="G5" s="43" t="s">
        <v>527</v>
      </c>
      <c r="H5" s="35" t="s">
        <v>522</v>
      </c>
      <c r="I5" s="43" t="s">
        <v>1</v>
      </c>
      <c r="J5" s="44" t="s">
        <v>528</v>
      </c>
      <c r="K5" s="5"/>
      <c r="L5" s="5"/>
      <c r="M5" s="5"/>
      <c r="N5" s="5"/>
      <c r="O5" s="5"/>
      <c r="P5" s="5"/>
      <c r="Q5" s="5"/>
      <c r="R5" s="5"/>
      <c r="S5" s="5"/>
      <c r="T5" s="5"/>
      <c r="U5" s="5"/>
      <c r="V5" s="5"/>
      <c r="W5" s="5"/>
      <c r="X5" s="5"/>
      <c r="Y5" s="5"/>
      <c r="Z5" s="5"/>
      <c r="AA5" s="5" t="s">
        <v>529</v>
      </c>
      <c r="AB5" s="5"/>
      <c r="AC5" s="5"/>
      <c r="AD5" s="5"/>
      <c r="AE5" s="5"/>
      <c r="AF5" s="56" t="s">
        <v>525</v>
      </c>
    </row>
    <row r="6" ht="31.5" spans="1:32">
      <c r="A6" s="39">
        <v>3</v>
      </c>
      <c r="B6" s="40" t="s">
        <v>103</v>
      </c>
      <c r="C6" s="57"/>
      <c r="D6" s="57"/>
      <c r="E6" s="58" t="s">
        <v>44</v>
      </c>
      <c r="F6" s="57"/>
      <c r="G6" s="5"/>
      <c r="H6" s="5"/>
      <c r="I6" s="5"/>
      <c r="J6" s="5"/>
      <c r="K6" s="5"/>
      <c r="L6" s="5"/>
      <c r="M6" s="5"/>
      <c r="N6" s="5"/>
      <c r="O6" s="5"/>
      <c r="P6" s="5"/>
      <c r="Q6" s="5"/>
      <c r="R6" s="5"/>
      <c r="S6" s="5"/>
      <c r="T6" s="5"/>
      <c r="U6" s="5"/>
      <c r="V6" s="5"/>
      <c r="W6" s="5"/>
      <c r="X6" s="5"/>
      <c r="Y6" s="5"/>
      <c r="Z6" s="5"/>
      <c r="AA6" s="5"/>
      <c r="AB6" s="5"/>
      <c r="AC6" s="5"/>
      <c r="AD6" s="5"/>
      <c r="AE6" s="5"/>
      <c r="AF6" s="59" t="s">
        <v>530</v>
      </c>
    </row>
    <row r="7" ht="31.5" spans="1:32">
      <c r="A7" s="39">
        <v>4</v>
      </c>
      <c r="B7" s="40" t="s">
        <v>104</v>
      </c>
      <c r="C7" s="57"/>
      <c r="D7" s="57"/>
      <c r="E7" s="41" t="s">
        <v>519</v>
      </c>
      <c r="F7" s="42" t="s">
        <v>520</v>
      </c>
      <c r="G7" s="43" t="s">
        <v>521</v>
      </c>
      <c r="H7" s="5"/>
      <c r="I7" s="5"/>
      <c r="J7" s="5"/>
      <c r="K7" s="5"/>
      <c r="L7" s="5"/>
      <c r="M7" s="5"/>
      <c r="N7" s="5"/>
      <c r="O7" s="5"/>
      <c r="P7" s="5"/>
      <c r="Q7" s="5"/>
      <c r="R7" s="5"/>
      <c r="S7" s="5"/>
      <c r="T7" s="5"/>
      <c r="U7" s="5"/>
      <c r="V7" s="5"/>
      <c r="W7" s="5"/>
      <c r="X7" s="5"/>
      <c r="Y7" s="5"/>
      <c r="Z7" s="5"/>
      <c r="AA7" s="5"/>
      <c r="AB7" s="5"/>
      <c r="AC7" s="5"/>
      <c r="AD7" s="5"/>
      <c r="AE7" s="5"/>
      <c r="AF7" s="59" t="s">
        <v>531</v>
      </c>
    </row>
    <row r="8" ht="31.5" spans="1:32">
      <c r="A8" s="39">
        <v>5</v>
      </c>
      <c r="B8" s="40" t="s">
        <v>104</v>
      </c>
      <c r="C8" s="57"/>
      <c r="D8" s="57"/>
      <c r="E8" s="41" t="s">
        <v>519</v>
      </c>
      <c r="F8" s="42" t="s">
        <v>526</v>
      </c>
      <c r="G8" s="43" t="s">
        <v>527</v>
      </c>
      <c r="H8" s="5"/>
      <c r="I8" s="5"/>
      <c r="J8" s="5"/>
      <c r="K8" s="5"/>
      <c r="L8" s="5"/>
      <c r="M8" s="5"/>
      <c r="N8" s="5"/>
      <c r="O8" s="5"/>
      <c r="P8" s="5"/>
      <c r="Q8" s="5"/>
      <c r="R8" s="5"/>
      <c r="S8" s="5"/>
      <c r="T8" s="5"/>
      <c r="U8" s="5"/>
      <c r="V8" s="5"/>
      <c r="W8" s="5"/>
      <c r="X8" s="5"/>
      <c r="Y8" s="5"/>
      <c r="Z8" s="5"/>
      <c r="AA8" s="5"/>
      <c r="AB8" s="5"/>
      <c r="AC8" s="5"/>
      <c r="AD8" s="5"/>
      <c r="AE8" s="5"/>
      <c r="AF8" s="59" t="s">
        <v>532</v>
      </c>
    </row>
    <row r="9" ht="31.5" spans="1:32">
      <c r="A9" s="55">
        <v>6</v>
      </c>
      <c r="B9" s="40" t="s">
        <v>106</v>
      </c>
      <c r="C9" s="57"/>
      <c r="D9" s="57"/>
      <c r="E9" s="58" t="s">
        <v>41</v>
      </c>
      <c r="F9" s="57"/>
      <c r="G9" s="5"/>
      <c r="H9" s="5"/>
      <c r="I9" s="5"/>
      <c r="J9" s="5"/>
      <c r="K9" s="5"/>
      <c r="L9" s="5"/>
      <c r="M9" s="5"/>
      <c r="N9" s="5"/>
      <c r="O9" s="5"/>
      <c r="P9" s="5"/>
      <c r="Q9" s="5"/>
      <c r="R9" s="5"/>
      <c r="S9" s="5"/>
      <c r="T9" s="5"/>
      <c r="U9" s="5"/>
      <c r="V9" s="5"/>
      <c r="W9" s="5"/>
      <c r="X9" s="5"/>
      <c r="Y9" s="5"/>
      <c r="Z9" s="5"/>
      <c r="AA9" s="5"/>
      <c r="AB9" s="5"/>
      <c r="AC9" s="5"/>
      <c r="AD9" s="5"/>
      <c r="AE9" s="5"/>
      <c r="AF9" s="59" t="s">
        <v>533</v>
      </c>
    </row>
    <row r="10" ht="31.5" spans="1:32">
      <c r="A10" s="39">
        <v>7</v>
      </c>
      <c r="B10" s="40" t="s">
        <v>108</v>
      </c>
      <c r="C10" s="57"/>
      <c r="D10" s="57"/>
      <c r="E10" s="58" t="s">
        <v>41</v>
      </c>
      <c r="F10" s="57"/>
      <c r="G10" s="5"/>
      <c r="H10" s="5"/>
      <c r="I10" s="5"/>
      <c r="J10" s="5"/>
      <c r="K10" s="5"/>
      <c r="L10" s="5"/>
      <c r="M10" s="5"/>
      <c r="N10" s="5"/>
      <c r="O10" s="5"/>
      <c r="P10" s="5"/>
      <c r="Q10" s="5"/>
      <c r="R10" s="5"/>
      <c r="S10" s="5"/>
      <c r="T10" s="5"/>
      <c r="U10" s="5"/>
      <c r="V10" s="5"/>
      <c r="W10" s="5"/>
      <c r="X10" s="5"/>
      <c r="Y10" s="5"/>
      <c r="Z10" s="5"/>
      <c r="AA10" s="5"/>
      <c r="AB10" s="5"/>
      <c r="AC10" s="5"/>
      <c r="AD10" s="5"/>
      <c r="AE10" s="5"/>
      <c r="AF10" s="59" t="s">
        <v>533</v>
      </c>
    </row>
    <row r="11" ht="15.75" spans="1:32">
      <c r="A11" s="39">
        <v>8</v>
      </c>
      <c r="B11" s="40" t="s">
        <v>109</v>
      </c>
      <c r="C11" s="57"/>
      <c r="D11" s="57"/>
      <c r="E11" s="58" t="s">
        <v>534</v>
      </c>
      <c r="F11" s="57"/>
      <c r="G11" s="5"/>
      <c r="H11" s="5"/>
      <c r="I11" s="5"/>
      <c r="J11" s="5"/>
      <c r="K11" s="5"/>
      <c r="L11" s="5"/>
      <c r="M11" s="5"/>
      <c r="N11" s="5"/>
      <c r="O11" s="5"/>
      <c r="P11" s="5"/>
      <c r="Q11" s="5"/>
      <c r="R11" s="5"/>
      <c r="S11" s="5"/>
      <c r="T11" s="5"/>
      <c r="U11" s="5"/>
      <c r="V11" s="5"/>
      <c r="W11" s="5"/>
      <c r="X11" s="5"/>
      <c r="Y11" s="5"/>
      <c r="Z11" s="5"/>
      <c r="AA11" s="5"/>
      <c r="AB11" s="5"/>
      <c r="AC11" s="5"/>
      <c r="AD11" s="5"/>
      <c r="AE11" s="5"/>
      <c r="AF11" s="59" t="s">
        <v>533</v>
      </c>
    </row>
    <row r="12" ht="47.25" spans="1:32">
      <c r="A12" s="39">
        <v>9</v>
      </c>
      <c r="B12" s="40" t="s">
        <v>109</v>
      </c>
      <c r="C12" s="57"/>
      <c r="D12" s="57"/>
      <c r="E12" s="58" t="s">
        <v>535</v>
      </c>
      <c r="F12" s="58" t="s">
        <v>536</v>
      </c>
      <c r="G12" s="5"/>
      <c r="H12" s="5"/>
      <c r="I12" s="5"/>
      <c r="J12" s="5"/>
      <c r="K12" s="5"/>
      <c r="L12" s="5"/>
      <c r="M12" s="5"/>
      <c r="N12" s="5"/>
      <c r="O12" s="5"/>
      <c r="P12" s="5"/>
      <c r="Q12" s="5"/>
      <c r="R12" s="5"/>
      <c r="S12" s="5"/>
      <c r="T12" s="5"/>
      <c r="U12" s="5"/>
      <c r="V12" s="5"/>
      <c r="W12" s="5"/>
      <c r="X12" s="5"/>
      <c r="Y12" s="5"/>
      <c r="Z12" s="5"/>
      <c r="AA12" s="5"/>
      <c r="AB12" s="5"/>
      <c r="AC12" s="5"/>
      <c r="AD12" s="5"/>
      <c r="AE12" s="5"/>
      <c r="AF12" s="59" t="s">
        <v>525</v>
      </c>
    </row>
    <row r="13" ht="31.5" spans="1:32">
      <c r="A13" s="55">
        <v>10</v>
      </c>
      <c r="B13" s="40" t="s">
        <v>111</v>
      </c>
      <c r="C13" s="57"/>
      <c r="D13" s="57"/>
      <c r="E13" s="58" t="s">
        <v>41</v>
      </c>
      <c r="F13" s="57"/>
      <c r="G13" s="5"/>
      <c r="H13" s="5"/>
      <c r="I13" s="5"/>
      <c r="J13" s="5"/>
      <c r="K13" s="5"/>
      <c r="L13" s="5"/>
      <c r="M13" s="5"/>
      <c r="N13" s="5"/>
      <c r="O13" s="5"/>
      <c r="P13" s="5"/>
      <c r="Q13" s="5"/>
      <c r="R13" s="5"/>
      <c r="S13" s="5"/>
      <c r="T13" s="5"/>
      <c r="U13" s="5"/>
      <c r="V13" s="5"/>
      <c r="W13" s="5"/>
      <c r="X13" s="5"/>
      <c r="Y13" s="5"/>
      <c r="Z13" s="5"/>
      <c r="AA13" s="5"/>
      <c r="AB13" s="5"/>
      <c r="AC13" s="5"/>
      <c r="AD13" s="5"/>
      <c r="AE13" s="5"/>
      <c r="AF13" s="59" t="s">
        <v>533</v>
      </c>
    </row>
  </sheetData>
  <mergeCells count="31">
    <mergeCell ref="K1:M1"/>
    <mergeCell ref="N1:R1"/>
    <mergeCell ref="N2:O2"/>
    <mergeCell ref="P2:Q2"/>
    <mergeCell ref="A1:A3"/>
    <mergeCell ref="B1:B3"/>
    <mergeCell ref="E1:E3"/>
    <mergeCell ref="F1:F3"/>
    <mergeCell ref="G1:G3"/>
    <mergeCell ref="H1:H3"/>
    <mergeCell ref="I1:I3"/>
    <mergeCell ref="J1:J3"/>
    <mergeCell ref="K2:K3"/>
    <mergeCell ref="L2:L3"/>
    <mergeCell ref="M2:M3"/>
    <mergeCell ref="R2:R3"/>
    <mergeCell ref="S1:S3"/>
    <mergeCell ref="T1:T3"/>
    <mergeCell ref="U1:U3"/>
    <mergeCell ref="V1:V3"/>
    <mergeCell ref="W1:W3"/>
    <mergeCell ref="X1:X3"/>
    <mergeCell ref="Y1:Y3"/>
    <mergeCell ref="Z1:Z3"/>
    <mergeCell ref="AA1:AA3"/>
    <mergeCell ref="AB1:AB3"/>
    <mergeCell ref="AC1:AC3"/>
    <mergeCell ref="AD1:AD3"/>
    <mergeCell ref="AE1:AE3"/>
    <mergeCell ref="AF1:AF3"/>
    <mergeCell ref="C1:D2"/>
  </mergeCells>
  <dataValidations count="1">
    <dataValidation type="list" allowBlank="1" showInputMessage="1" showErrorMessage="1" sqref="AB4">
      <formula1>"同意入库,不同意入库"</formula1>
    </dataValidation>
  </dataValidation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C79"/>
  <sheetViews>
    <sheetView topLeftCell="A4" workbookViewId="0">
      <selection activeCell="H8" sqref="H8"/>
    </sheetView>
  </sheetViews>
  <sheetFormatPr defaultColWidth="8.90833333333333" defaultRowHeight="15" outlineLevelCol="2"/>
  <cols>
    <col min="1" max="1" width="6.175" style="9" customWidth="1"/>
    <col min="2" max="2" width="76.55" style="10" customWidth="1"/>
    <col min="3" max="3" width="8.90833333333333" style="9"/>
    <col min="4" max="16384" width="8.90833333333333" style="11"/>
  </cols>
  <sheetData>
    <row r="1" ht="36" customHeight="1" spans="1:3">
      <c r="A1" s="12" t="s">
        <v>537</v>
      </c>
      <c r="B1" s="13"/>
      <c r="C1" s="12"/>
    </row>
    <row r="2" s="8" customFormat="1" ht="18" customHeight="1" spans="1:3">
      <c r="A2" s="14" t="s">
        <v>83</v>
      </c>
      <c r="B2" s="15" t="s">
        <v>114</v>
      </c>
      <c r="C2" s="14" t="s">
        <v>88</v>
      </c>
    </row>
    <row r="3" ht="33" customHeight="1" spans="1:3">
      <c r="A3" s="16">
        <v>1</v>
      </c>
      <c r="B3" s="17" t="s">
        <v>0</v>
      </c>
      <c r="C3" s="16"/>
    </row>
    <row r="4" ht="33" customHeight="1" spans="1:3">
      <c r="A4" s="16">
        <v>2</v>
      </c>
      <c r="B4" s="17" t="s">
        <v>3</v>
      </c>
      <c r="C4" s="16"/>
    </row>
    <row r="5" ht="33" customHeight="1" spans="1:3">
      <c r="A5" s="16">
        <v>3</v>
      </c>
      <c r="B5" s="17" t="s">
        <v>6</v>
      </c>
      <c r="C5" s="16"/>
    </row>
    <row r="6" ht="33" customHeight="1" spans="1:3">
      <c r="A6" s="16">
        <v>4</v>
      </c>
      <c r="B6" s="17" t="s">
        <v>8</v>
      </c>
      <c r="C6" s="16"/>
    </row>
    <row r="7" ht="33" customHeight="1" spans="1:3">
      <c r="A7" s="16">
        <v>5</v>
      </c>
      <c r="B7" s="17" t="s">
        <v>9</v>
      </c>
      <c r="C7" s="16"/>
    </row>
    <row r="8" ht="33" customHeight="1" spans="1:3">
      <c r="A8" s="16">
        <v>6</v>
      </c>
      <c r="B8" s="17" t="s">
        <v>10</v>
      </c>
      <c r="C8" s="16"/>
    </row>
    <row r="9" ht="33" customHeight="1" spans="1:3">
      <c r="A9" s="16">
        <v>7</v>
      </c>
      <c r="B9" s="17" t="s">
        <v>11</v>
      </c>
      <c r="C9" s="16"/>
    </row>
    <row r="10" ht="33" customHeight="1" spans="1:3">
      <c r="A10" s="16">
        <v>8</v>
      </c>
      <c r="B10" s="17" t="s">
        <v>12</v>
      </c>
      <c r="C10" s="16"/>
    </row>
    <row r="11" ht="33" customHeight="1" spans="1:3">
      <c r="A11" s="16">
        <v>9</v>
      </c>
      <c r="B11" s="17" t="s">
        <v>13</v>
      </c>
      <c r="C11" s="16"/>
    </row>
    <row r="12" ht="33" customHeight="1" spans="1:3">
      <c r="A12" s="16">
        <v>10</v>
      </c>
      <c r="B12" s="17" t="s">
        <v>14</v>
      </c>
      <c r="C12" s="16"/>
    </row>
    <row r="13" ht="33" customHeight="1" spans="1:3">
      <c r="A13" s="16">
        <v>11</v>
      </c>
      <c r="B13" s="17" t="s">
        <v>15</v>
      </c>
      <c r="C13" s="16"/>
    </row>
    <row r="14" ht="33" customHeight="1" spans="1:3">
      <c r="A14" s="16">
        <v>12</v>
      </c>
      <c r="B14" s="17" t="s">
        <v>16</v>
      </c>
      <c r="C14" s="16"/>
    </row>
    <row r="15" ht="33" customHeight="1" spans="1:3">
      <c r="A15" s="16">
        <v>13</v>
      </c>
      <c r="B15" s="17" t="s">
        <v>17</v>
      </c>
      <c r="C15" s="16"/>
    </row>
    <row r="16" ht="33" customHeight="1" spans="1:3">
      <c r="A16" s="16">
        <v>14</v>
      </c>
      <c r="B16" s="17" t="s">
        <v>18</v>
      </c>
      <c r="C16" s="16"/>
    </row>
    <row r="17" ht="33" customHeight="1" spans="1:3">
      <c r="A17" s="16">
        <v>15</v>
      </c>
      <c r="B17" s="17" t="s">
        <v>19</v>
      </c>
      <c r="C17" s="16"/>
    </row>
    <row r="18" ht="33" customHeight="1" spans="1:3">
      <c r="A18" s="16">
        <v>16</v>
      </c>
      <c r="B18" s="17" t="s">
        <v>20</v>
      </c>
      <c r="C18" s="16"/>
    </row>
    <row r="19" ht="33" customHeight="1" spans="1:3">
      <c r="A19" s="16">
        <v>17</v>
      </c>
      <c r="B19" s="17" t="s">
        <v>21</v>
      </c>
      <c r="C19" s="16"/>
    </row>
    <row r="20" ht="33" customHeight="1" spans="1:3">
      <c r="A20" s="16">
        <v>18</v>
      </c>
      <c r="B20" s="17" t="s">
        <v>22</v>
      </c>
      <c r="C20" s="16"/>
    </row>
    <row r="21" ht="33" customHeight="1" spans="1:3">
      <c r="A21" s="16">
        <v>19</v>
      </c>
      <c r="B21" s="17" t="s">
        <v>23</v>
      </c>
      <c r="C21" s="16"/>
    </row>
    <row r="22" ht="33" customHeight="1" spans="1:3">
      <c r="A22" s="16">
        <v>20</v>
      </c>
      <c r="B22" s="17" t="s">
        <v>24</v>
      </c>
      <c r="C22" s="16"/>
    </row>
    <row r="23" ht="33" customHeight="1" spans="1:3">
      <c r="A23" s="16">
        <v>21</v>
      </c>
      <c r="B23" s="17" t="s">
        <v>25</v>
      </c>
      <c r="C23" s="16"/>
    </row>
    <row r="24" ht="33" customHeight="1" spans="1:3">
      <c r="A24" s="16">
        <v>22</v>
      </c>
      <c r="B24" s="17" t="s">
        <v>26</v>
      </c>
      <c r="C24" s="16"/>
    </row>
    <row r="25" ht="33" customHeight="1" spans="1:3">
      <c r="A25" s="16">
        <v>23</v>
      </c>
      <c r="B25" s="17" t="s">
        <v>27</v>
      </c>
      <c r="C25" s="16"/>
    </row>
    <row r="26" ht="33" customHeight="1" spans="1:3">
      <c r="A26" s="16">
        <v>24</v>
      </c>
      <c r="B26" s="17" t="s">
        <v>28</v>
      </c>
      <c r="C26" s="16"/>
    </row>
    <row r="27" ht="33" customHeight="1" spans="1:3">
      <c r="A27" s="16">
        <v>25</v>
      </c>
      <c r="B27" s="17" t="s">
        <v>29</v>
      </c>
      <c r="C27" s="16"/>
    </row>
    <row r="28" ht="33" customHeight="1" spans="1:3">
      <c r="A28" s="16">
        <v>26</v>
      </c>
      <c r="B28" s="17" t="s">
        <v>30</v>
      </c>
      <c r="C28" s="16"/>
    </row>
    <row r="29" ht="33" customHeight="1" spans="1:3">
      <c r="A29" s="16">
        <v>27</v>
      </c>
      <c r="B29" s="17" t="s">
        <v>31</v>
      </c>
      <c r="C29" s="16"/>
    </row>
    <row r="30" ht="33" customHeight="1" spans="1:3">
      <c r="A30" s="16">
        <v>28</v>
      </c>
      <c r="B30" s="17" t="s">
        <v>32</v>
      </c>
      <c r="C30" s="16"/>
    </row>
    <row r="31" ht="33" customHeight="1" spans="1:3">
      <c r="A31" s="16">
        <v>29</v>
      </c>
      <c r="B31" s="17" t="s">
        <v>33</v>
      </c>
      <c r="C31" s="16"/>
    </row>
    <row r="32" ht="33" customHeight="1" spans="1:3">
      <c r="A32" s="16">
        <v>30</v>
      </c>
      <c r="B32" s="17" t="s">
        <v>34</v>
      </c>
      <c r="C32" s="16"/>
    </row>
    <row r="33" ht="33" customHeight="1" spans="1:3">
      <c r="A33" s="16">
        <v>31</v>
      </c>
      <c r="B33" s="17" t="s">
        <v>35</v>
      </c>
      <c r="C33" s="16"/>
    </row>
    <row r="34" ht="33" customHeight="1" spans="1:3">
      <c r="A34" s="16">
        <v>32</v>
      </c>
      <c r="B34" s="17" t="s">
        <v>36</v>
      </c>
      <c r="C34" s="16"/>
    </row>
    <row r="35" ht="33" customHeight="1" spans="1:3">
      <c r="A35" s="16">
        <v>33</v>
      </c>
      <c r="B35" s="17" t="s">
        <v>37</v>
      </c>
      <c r="C35" s="16"/>
    </row>
    <row r="36" ht="33" customHeight="1" spans="1:3">
      <c r="A36" s="16">
        <v>34</v>
      </c>
      <c r="B36" s="17" t="s">
        <v>38</v>
      </c>
      <c r="C36" s="16"/>
    </row>
    <row r="37" ht="33" customHeight="1" spans="1:3">
      <c r="A37" s="16">
        <v>35</v>
      </c>
      <c r="B37" s="17" t="s">
        <v>39</v>
      </c>
      <c r="C37" s="16"/>
    </row>
    <row r="38" ht="33" customHeight="1" spans="1:3">
      <c r="A38" s="16">
        <v>36</v>
      </c>
      <c r="B38" s="17" t="s">
        <v>40</v>
      </c>
      <c r="C38" s="16"/>
    </row>
    <row r="39" ht="33" customHeight="1" spans="1:3">
      <c r="A39" s="16">
        <v>37</v>
      </c>
      <c r="B39" s="17" t="s">
        <v>41</v>
      </c>
      <c r="C39" s="16"/>
    </row>
    <row r="40" ht="33" customHeight="1" spans="1:3">
      <c r="A40" s="16">
        <v>38</v>
      </c>
      <c r="B40" s="17" t="s">
        <v>42</v>
      </c>
      <c r="C40" s="16"/>
    </row>
    <row r="41" ht="33" customHeight="1" spans="1:3">
      <c r="A41" s="16">
        <v>39</v>
      </c>
      <c r="B41" s="17" t="s">
        <v>43</v>
      </c>
      <c r="C41" s="16"/>
    </row>
    <row r="42" ht="33" customHeight="1" spans="1:3">
      <c r="A42" s="16">
        <v>40</v>
      </c>
      <c r="B42" s="17" t="s">
        <v>44</v>
      </c>
      <c r="C42" s="16"/>
    </row>
    <row r="43" ht="33" customHeight="1" spans="1:3">
      <c r="A43" s="16">
        <v>41</v>
      </c>
      <c r="B43" s="17" t="s">
        <v>45</v>
      </c>
      <c r="C43" s="16"/>
    </row>
    <row r="44" ht="33" customHeight="1" spans="1:3">
      <c r="A44" s="16">
        <v>42</v>
      </c>
      <c r="B44" s="17" t="s">
        <v>46</v>
      </c>
      <c r="C44" s="16"/>
    </row>
    <row r="45" ht="33" customHeight="1" spans="1:3">
      <c r="A45" s="16">
        <v>43</v>
      </c>
      <c r="B45" s="17" t="s">
        <v>47</v>
      </c>
      <c r="C45" s="16"/>
    </row>
    <row r="46" ht="33" customHeight="1" spans="1:3">
      <c r="A46" s="16">
        <v>44</v>
      </c>
      <c r="B46" s="17" t="s">
        <v>48</v>
      </c>
      <c r="C46" s="16"/>
    </row>
    <row r="47" ht="33" customHeight="1" spans="1:3">
      <c r="A47" s="16">
        <v>45</v>
      </c>
      <c r="B47" s="17" t="s">
        <v>49</v>
      </c>
      <c r="C47" s="16"/>
    </row>
    <row r="48" ht="33" customHeight="1" spans="1:3">
      <c r="A48" s="16">
        <v>46</v>
      </c>
      <c r="B48" s="17" t="s">
        <v>50</v>
      </c>
      <c r="C48" s="16"/>
    </row>
    <row r="49" ht="33" customHeight="1" spans="1:3">
      <c r="A49" s="16">
        <v>47</v>
      </c>
      <c r="B49" s="17" t="s">
        <v>51</v>
      </c>
      <c r="C49" s="16"/>
    </row>
    <row r="50" ht="33" customHeight="1" spans="1:3">
      <c r="A50" s="16">
        <v>48</v>
      </c>
      <c r="B50" s="17" t="s">
        <v>52</v>
      </c>
      <c r="C50" s="16"/>
    </row>
    <row r="51" ht="33" customHeight="1" spans="1:3">
      <c r="A51" s="16">
        <v>49</v>
      </c>
      <c r="B51" s="17" t="s">
        <v>53</v>
      </c>
      <c r="C51" s="16"/>
    </row>
    <row r="52" ht="33" customHeight="1" spans="1:3">
      <c r="A52" s="16">
        <v>50</v>
      </c>
      <c r="B52" s="17" t="s">
        <v>54</v>
      </c>
      <c r="C52" s="16"/>
    </row>
    <row r="53" ht="33" customHeight="1" spans="1:3">
      <c r="A53" s="16">
        <v>51</v>
      </c>
      <c r="B53" s="17" t="s">
        <v>55</v>
      </c>
      <c r="C53" s="16"/>
    </row>
    <row r="54" ht="33" customHeight="1" spans="1:3">
      <c r="A54" s="16">
        <v>52</v>
      </c>
      <c r="B54" s="17" t="s">
        <v>56</v>
      </c>
      <c r="C54" s="16"/>
    </row>
    <row r="55" ht="33" customHeight="1" spans="1:3">
      <c r="A55" s="16">
        <v>53</v>
      </c>
      <c r="B55" s="17" t="s">
        <v>57</v>
      </c>
      <c r="C55" s="16"/>
    </row>
    <row r="56" ht="33" customHeight="1" spans="1:3">
      <c r="A56" s="16">
        <v>54</v>
      </c>
      <c r="B56" s="17" t="s">
        <v>58</v>
      </c>
      <c r="C56" s="16"/>
    </row>
    <row r="57" ht="33" customHeight="1" spans="1:3">
      <c r="A57" s="16">
        <v>55</v>
      </c>
      <c r="B57" s="17" t="s">
        <v>59</v>
      </c>
      <c r="C57" s="16"/>
    </row>
    <row r="58" ht="33" customHeight="1" spans="1:3">
      <c r="A58" s="16">
        <v>56</v>
      </c>
      <c r="B58" s="17" t="s">
        <v>60</v>
      </c>
      <c r="C58" s="16"/>
    </row>
    <row r="59" ht="33" customHeight="1" spans="1:3">
      <c r="A59" s="16">
        <v>57</v>
      </c>
      <c r="B59" s="17" t="s">
        <v>61</v>
      </c>
      <c r="C59" s="16"/>
    </row>
    <row r="60" ht="33" customHeight="1" spans="1:3">
      <c r="A60" s="16">
        <v>58</v>
      </c>
      <c r="B60" s="17" t="s">
        <v>62</v>
      </c>
      <c r="C60" s="16"/>
    </row>
    <row r="61" ht="33" customHeight="1" spans="1:3">
      <c r="A61" s="16">
        <v>59</v>
      </c>
      <c r="B61" s="17" t="s">
        <v>63</v>
      </c>
      <c r="C61" s="16"/>
    </row>
    <row r="62" ht="33" customHeight="1" spans="1:3">
      <c r="A62" s="16">
        <v>60</v>
      </c>
      <c r="B62" s="17" t="s">
        <v>64</v>
      </c>
      <c r="C62" s="16"/>
    </row>
    <row r="63" ht="33" customHeight="1" spans="1:3">
      <c r="A63" s="16">
        <v>61</v>
      </c>
      <c r="B63" s="17" t="s">
        <v>65</v>
      </c>
      <c r="C63" s="16"/>
    </row>
    <row r="64" ht="33" customHeight="1" spans="1:3">
      <c r="A64" s="16">
        <v>62</v>
      </c>
      <c r="B64" s="17" t="s">
        <v>66</v>
      </c>
      <c r="C64" s="16"/>
    </row>
    <row r="65" ht="33" customHeight="1" spans="1:3">
      <c r="A65" s="16">
        <v>63</v>
      </c>
      <c r="B65" s="17" t="s">
        <v>67</v>
      </c>
      <c r="C65" s="16"/>
    </row>
    <row r="66" ht="33" customHeight="1" spans="1:3">
      <c r="A66" s="16">
        <v>64</v>
      </c>
      <c r="B66" s="17" t="s">
        <v>68</v>
      </c>
      <c r="C66" s="16"/>
    </row>
    <row r="67" ht="33" customHeight="1" spans="1:3">
      <c r="A67" s="16">
        <v>65</v>
      </c>
      <c r="B67" s="17" t="s">
        <v>69</v>
      </c>
      <c r="C67" s="16"/>
    </row>
    <row r="68" ht="33" customHeight="1" spans="1:3">
      <c r="A68" s="16">
        <v>66</v>
      </c>
      <c r="B68" s="17" t="s">
        <v>70</v>
      </c>
      <c r="C68" s="16"/>
    </row>
    <row r="69" ht="33" customHeight="1" spans="1:3">
      <c r="A69" s="16">
        <v>67</v>
      </c>
      <c r="B69" s="17" t="s">
        <v>71</v>
      </c>
      <c r="C69" s="16"/>
    </row>
    <row r="70" ht="33" customHeight="1" spans="1:3">
      <c r="A70" s="16">
        <v>68</v>
      </c>
      <c r="B70" s="17" t="s">
        <v>72</v>
      </c>
      <c r="C70" s="16"/>
    </row>
    <row r="71" ht="33" customHeight="1" spans="1:3">
      <c r="A71" s="16">
        <v>69</v>
      </c>
      <c r="B71" s="17" t="s">
        <v>73</v>
      </c>
      <c r="C71" s="16"/>
    </row>
    <row r="72" ht="33" customHeight="1" spans="1:3">
      <c r="A72" s="16">
        <v>70</v>
      </c>
      <c r="B72" s="17" t="s">
        <v>74</v>
      </c>
      <c r="C72" s="16"/>
    </row>
    <row r="73" ht="33" customHeight="1" spans="1:3">
      <c r="A73" s="16">
        <v>71</v>
      </c>
      <c r="B73" s="17" t="s">
        <v>75</v>
      </c>
      <c r="C73" s="16"/>
    </row>
    <row r="74" ht="33" customHeight="1" spans="1:3">
      <c r="A74" s="16">
        <v>72</v>
      </c>
      <c r="B74" s="17" t="s">
        <v>76</v>
      </c>
      <c r="C74" s="16"/>
    </row>
    <row r="75" ht="33" customHeight="1" spans="1:3">
      <c r="A75" s="16">
        <v>73</v>
      </c>
      <c r="B75" s="17" t="s">
        <v>77</v>
      </c>
      <c r="C75" s="16"/>
    </row>
    <row r="76" ht="33" customHeight="1" spans="1:3">
      <c r="A76" s="16">
        <v>74</v>
      </c>
      <c r="B76" s="17" t="s">
        <v>78</v>
      </c>
      <c r="C76" s="16"/>
    </row>
    <row r="77" ht="33" customHeight="1" spans="1:3">
      <c r="A77" s="16">
        <v>75</v>
      </c>
      <c r="B77" s="17" t="s">
        <v>79</v>
      </c>
      <c r="C77" s="16"/>
    </row>
    <row r="78" ht="33" customHeight="1" spans="1:3">
      <c r="A78" s="16">
        <v>76</v>
      </c>
      <c r="B78" s="17" t="s">
        <v>80</v>
      </c>
      <c r="C78" s="16"/>
    </row>
    <row r="79" ht="33" customHeight="1" spans="1:3">
      <c r="A79" s="16">
        <v>77</v>
      </c>
      <c r="B79" s="17" t="s">
        <v>81</v>
      </c>
      <c r="C79" s="16"/>
    </row>
  </sheetData>
  <mergeCells count="1">
    <mergeCell ref="A1:C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dimension ref="A1:C21"/>
  <sheetViews>
    <sheetView topLeftCell="A2" workbookViewId="0">
      <selection activeCell="H8" sqref="H8"/>
    </sheetView>
  </sheetViews>
  <sheetFormatPr defaultColWidth="8.90833333333333" defaultRowHeight="13.5" outlineLevelCol="2"/>
  <cols>
    <col min="1" max="1" width="8.90833333333333" style="6"/>
    <col min="2" max="2" width="50" customWidth="1"/>
  </cols>
  <sheetData>
    <row r="1" spans="1:3">
      <c r="A1" s="7" t="s">
        <v>538</v>
      </c>
      <c r="B1" s="7"/>
      <c r="C1" s="7"/>
    </row>
    <row r="2" spans="1:3">
      <c r="A2" s="7"/>
      <c r="B2" s="7"/>
      <c r="C2" s="7"/>
    </row>
    <row r="3" ht="2" customHeight="1" spans="1:3">
      <c r="A3" s="7"/>
      <c r="B3" s="7"/>
      <c r="C3" s="7"/>
    </row>
    <row r="4" hidden="1" spans="1:3">
      <c r="A4" s="7"/>
      <c r="B4" s="7"/>
      <c r="C4" s="7"/>
    </row>
    <row r="5" ht="26" customHeight="1" spans="1:3">
      <c r="A5" s="2" t="s">
        <v>83</v>
      </c>
      <c r="B5" s="2" t="s">
        <v>538</v>
      </c>
      <c r="C5" s="2" t="s">
        <v>88</v>
      </c>
    </row>
    <row r="6" ht="26" customHeight="1" spans="1:3">
      <c r="A6" s="2"/>
      <c r="B6" s="2" t="s">
        <v>158</v>
      </c>
      <c r="C6" s="2"/>
    </row>
    <row r="7" ht="26" customHeight="1" spans="1:3">
      <c r="A7" s="3">
        <v>1</v>
      </c>
      <c r="B7" s="5" t="s">
        <v>539</v>
      </c>
      <c r="C7" s="5"/>
    </row>
    <row r="8" ht="26" customHeight="1" spans="1:3">
      <c r="A8" s="3">
        <v>2</v>
      </c>
      <c r="B8" s="5" t="s">
        <v>540</v>
      </c>
      <c r="C8" s="5"/>
    </row>
    <row r="9" ht="26" customHeight="1" spans="1:3">
      <c r="A9" s="3">
        <v>3</v>
      </c>
      <c r="B9" s="5" t="s">
        <v>541</v>
      </c>
      <c r="C9" s="5"/>
    </row>
    <row r="10" ht="26" customHeight="1" spans="1:3">
      <c r="A10" s="3">
        <v>4</v>
      </c>
      <c r="B10" s="5" t="s">
        <v>542</v>
      </c>
      <c r="C10" s="5"/>
    </row>
    <row r="11" ht="26" customHeight="1" spans="1:3">
      <c r="A11" s="3">
        <v>5</v>
      </c>
      <c r="B11" s="5" t="s">
        <v>543</v>
      </c>
      <c r="C11" s="5"/>
    </row>
    <row r="12" ht="26" customHeight="1" spans="1:3">
      <c r="A12" s="3">
        <v>6</v>
      </c>
      <c r="B12" s="5" t="s">
        <v>544</v>
      </c>
      <c r="C12" s="5"/>
    </row>
    <row r="13" ht="26" customHeight="1" spans="1:3">
      <c r="A13" s="3">
        <v>7</v>
      </c>
      <c r="B13" s="5" t="s">
        <v>205</v>
      </c>
      <c r="C13" s="5"/>
    </row>
    <row r="14" ht="26" customHeight="1" spans="1:3">
      <c r="A14" s="3">
        <v>8</v>
      </c>
      <c r="B14" s="5" t="s">
        <v>545</v>
      </c>
      <c r="C14" s="5"/>
    </row>
    <row r="15" ht="26" customHeight="1" spans="1:3">
      <c r="A15" s="3">
        <v>9</v>
      </c>
      <c r="B15" s="5" t="s">
        <v>546</v>
      </c>
      <c r="C15" s="5"/>
    </row>
    <row r="16" ht="26" customHeight="1" spans="1:3">
      <c r="A16" s="3">
        <v>10</v>
      </c>
      <c r="B16" s="5" t="s">
        <v>547</v>
      </c>
      <c r="C16" s="5"/>
    </row>
    <row r="17" ht="26" customHeight="1" spans="1:3">
      <c r="A17" s="3">
        <v>11</v>
      </c>
      <c r="B17" s="5" t="s">
        <v>548</v>
      </c>
      <c r="C17" s="5"/>
    </row>
    <row r="18" ht="26" customHeight="1" spans="1:3">
      <c r="A18" s="3">
        <v>12</v>
      </c>
      <c r="B18" s="5" t="s">
        <v>549</v>
      </c>
      <c r="C18" s="5"/>
    </row>
    <row r="19" ht="26" customHeight="1" spans="1:3">
      <c r="A19" s="3">
        <v>13</v>
      </c>
      <c r="B19" s="5" t="s">
        <v>550</v>
      </c>
      <c r="C19" s="5"/>
    </row>
    <row r="20" ht="26" customHeight="1" spans="1:3">
      <c r="A20" s="3">
        <v>14</v>
      </c>
      <c r="B20" s="5" t="s">
        <v>551</v>
      </c>
      <c r="C20" s="5"/>
    </row>
    <row r="21" ht="30" customHeight="1"/>
  </sheetData>
  <mergeCells count="1">
    <mergeCell ref="A1:C4"/>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C13"/>
  <sheetViews>
    <sheetView workbookViewId="0">
      <selection activeCell="H8" sqref="H8"/>
    </sheetView>
  </sheetViews>
  <sheetFormatPr defaultColWidth="8.90833333333333" defaultRowHeight="13.5" outlineLevelCol="2"/>
  <cols>
    <col min="2" max="2" width="39.45" customWidth="1"/>
  </cols>
  <sheetData>
    <row r="1" ht="30" customHeight="1" spans="1:3">
      <c r="A1" s="1" t="s">
        <v>552</v>
      </c>
      <c r="B1" s="1"/>
      <c r="C1" s="1"/>
    </row>
    <row r="2" ht="29" customHeight="1" spans="1:3">
      <c r="A2" s="2" t="s">
        <v>83</v>
      </c>
      <c r="B2" s="2" t="s">
        <v>552</v>
      </c>
      <c r="C2" s="2" t="s">
        <v>88</v>
      </c>
    </row>
    <row r="3" spans="1:3">
      <c r="A3" s="3">
        <v>1</v>
      </c>
      <c r="B3" s="4" t="s">
        <v>553</v>
      </c>
      <c r="C3" s="5"/>
    </row>
    <row r="4" spans="1:3">
      <c r="A4" s="3">
        <v>2</v>
      </c>
      <c r="B4" s="4" t="s">
        <v>554</v>
      </c>
      <c r="C4" s="5"/>
    </row>
    <row r="5" spans="1:3">
      <c r="A5" s="3">
        <v>3</v>
      </c>
      <c r="B5" s="4" t="s">
        <v>555</v>
      </c>
      <c r="C5" s="5"/>
    </row>
    <row r="6" spans="1:3">
      <c r="A6" s="3">
        <v>4</v>
      </c>
      <c r="B6" s="4" t="s">
        <v>266</v>
      </c>
      <c r="C6" s="5"/>
    </row>
    <row r="7" spans="1:3">
      <c r="A7" s="3">
        <v>5</v>
      </c>
      <c r="B7" s="4" t="s">
        <v>556</v>
      </c>
      <c r="C7" s="5"/>
    </row>
    <row r="8" spans="1:3">
      <c r="A8" s="3">
        <v>6</v>
      </c>
      <c r="B8" s="4" t="s">
        <v>557</v>
      </c>
      <c r="C8" s="5"/>
    </row>
    <row r="9" spans="1:3">
      <c r="A9" s="3">
        <v>7</v>
      </c>
      <c r="B9" s="4" t="s">
        <v>558</v>
      </c>
      <c r="C9" s="5"/>
    </row>
    <row r="10" spans="1:3">
      <c r="A10" s="3">
        <v>8</v>
      </c>
      <c r="B10" s="4" t="s">
        <v>559</v>
      </c>
      <c r="C10" s="5"/>
    </row>
    <row r="11" spans="1:3">
      <c r="A11" s="3">
        <v>9</v>
      </c>
      <c r="B11" s="4" t="s">
        <v>560</v>
      </c>
      <c r="C11" s="5"/>
    </row>
    <row r="12" spans="1:3">
      <c r="A12" s="3">
        <v>10</v>
      </c>
      <c r="B12" s="4" t="s">
        <v>561</v>
      </c>
      <c r="C12" s="5"/>
    </row>
    <row r="13" spans="1:3">
      <c r="A13" s="3">
        <v>11</v>
      </c>
      <c r="B13" s="4" t="s">
        <v>98</v>
      </c>
      <c r="C13" s="5"/>
    </row>
  </sheetData>
  <mergeCells count="1">
    <mergeCell ref="A1:C1"/>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L8:L11"/>
  <sheetViews>
    <sheetView workbookViewId="0">
      <selection activeCell="H8" sqref="H8"/>
    </sheetView>
  </sheetViews>
  <sheetFormatPr defaultColWidth="8.89166666666667" defaultRowHeight="13.5"/>
  <sheetData>
    <row r="8" spans="12:12">
      <c r="L8" t="s">
        <v>562</v>
      </c>
    </row>
    <row r="9" spans="12:12">
      <c r="L9" t="s">
        <v>563</v>
      </c>
    </row>
    <row r="10" spans="12:12">
      <c r="L10" t="s">
        <v>564</v>
      </c>
    </row>
    <row r="11" spans="12:12">
      <c r="L11" t="s">
        <v>565</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数据源（勿删）</vt:lpstr>
      <vt:lpstr>汇总表</vt:lpstr>
      <vt:lpstr>送审稿</vt:lpstr>
      <vt:lpstr>部门建议新增</vt:lpstr>
      <vt:lpstr>项目类型汇总</vt:lpstr>
      <vt:lpstr>联农带农方式</vt:lpstr>
      <vt:lpstr>利益联结方式</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周翠英</cp:lastModifiedBy>
  <dcterms:created xsi:type="dcterms:W3CDTF">2023-05-18T12:06:00Z</dcterms:created>
  <dcterms:modified xsi:type="dcterms:W3CDTF">2025-12-10T03:33:08Z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37DDF5DE75D847D88F17F7C6EAB9E400_13</vt:lpwstr>
  </property>
  <property fmtid="{D5CDD505-2E9C-101B-9397-08002B2CF9AE}" pid="3" name="KSOProductBuildVer">
    <vt:lpwstr>2052-12.1.0.23542</vt:lpwstr>
  </property>
  <property fmtid="{D5CDD505-2E9C-101B-9397-08002B2CF9AE}" pid="4" name="KSOReadingLayout">
    <vt:bool>true</vt:bool>
  </property>
</Properties>
</file>