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3"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<sst xmlns="http://schemas.openxmlformats.org/spreadsheetml/2006/main" count="1210" uniqueCount="422">
  <si>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</si>
  <si>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</si>
  <si>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</si>
  <si>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</si>
  <si>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</si>
  <si>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</si>
  <si>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</si>
  <si>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</si>
  <si>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</si>
  <si>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</si>
  <si>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</si>
  <si>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</si>
  <si>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</si>
  <si>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</si>
  <si>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</si>
  <si>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</si>
  <si>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</si>
  <si>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</si>
  <si>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</si>
  <si>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</si>
  <si>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</si>
  <si>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</si>
  <si>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</si>
  <si>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</si>
  <si>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</si>
  <si>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</si>
  <si>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</si>
  <si>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</si>
  <si>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</si>
  <si>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</si>
  <si>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</si>
  <si>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</si>
  <si>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</si>
  <si>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</si>
  <si>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</si>
  <si>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</si>
  <si>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</si>
  <si>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</si>
  <si>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</si>
  <si>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</si>
  <si>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</si>
  <si>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</si>
  <si>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</si>
  <si>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</si>
  <si>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</si>
  <si>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</si>
  <si>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</si>
  <si>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</si>
  <si>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</si>
  <si>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</si>
  <si>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</si>
  <si>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</si>
  <si>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</si>
  <si>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</si>
  <si>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</si>
  <si>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133</t>
  </si>
  <si>
    <t>玉溪市江川区应急管理局</t>
  </si>
  <si>
    <t>133001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</si>
  <si>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</si>
  <si>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</si>
  <si>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</si>
  <si>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</si>
  <si>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</si>
  <si>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</si>
  <si>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</si>
  <si>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</si>
  <si>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</si>
  <si>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</si>
  <si>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</si>
  <si>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</si>
  <si>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</si>
  <si>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</si>
  <si>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</si>
  <si>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</si>
  <si>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20107</t>
  </si>
  <si>
    <t>税收事务</t>
  </si>
  <si>
    <t>2010799</t>
  </si>
  <si>
    <t>其他税收事务支出</t>
  </si>
  <si>
    <t>208</t>
  </si>
  <si>
    <t>社会保障和就业支出</t>
  </si>
  <si>
    <t>20805</t>
  </si>
  <si>
    <t>行政事业单位养老支出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</si>
  <si>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</si>
  <si>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</si>
  <si>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</si>
  <si>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</si>
  <si>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</si>
  <si>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</si>
  <si>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</si>
  <si>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</si>
  <si>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</si>
  <si>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</si>
  <si>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</si>
  <si>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</si>
  <si>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</si>
  <si>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</si>
  <si>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</si>
  <si>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</si>
  <si>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</si>
  <si>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</si>
  <si>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</si>
  <si>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</si>
  <si>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</si>
  <si>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</si>
  <si>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</si>
  <si>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</si>
  <si>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</si>
  <si>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</si>
  <si>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</si>
  <si>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</si>
  <si>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</si>
  <si>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</si>
  <si>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</si>
  <si>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224</t>
  </si>
  <si>
    <t>灾害防治及应急管理支出</t>
  </si>
  <si>
    <t>22401</t>
  </si>
  <si>
    <t>应急管理事务</t>
  </si>
  <si>
    <t>2240101</t>
  </si>
  <si>
    <t>行政运行</t>
  </si>
  <si>
    <t>2240109</t>
  </si>
  <si>
    <t>应急管理</t>
  </si>
  <si>
    <t>2240199</t>
  </si>
  <si>
    <t>其他应急管理支出</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</si>
  <si>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</si>
  <si>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</si>
  <si>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</si>
  <si>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</si>
  <si>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</si>
  <si>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</si>
  <si>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</si>
  <si>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</si>
  <si>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</si>
  <si>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</si>
  <si>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</si>
  <si>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</si>
  <si>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</si>
  <si>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</si>
  <si>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</si>
  <si>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</si>
  <si>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</si>
  <si>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</si>
  <si>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</si>
  <si>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</si>
  <si>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</si>
  <si>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</si>
  <si>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</si>
  <si>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</si>
  <si>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</si>
  <si>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</si>
  <si>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</si>
  <si>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</si>
  <si>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</si>
  <si>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</si>
  <si>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</si>
  <si>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</si>
  <si>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</si>
  <si>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</si>
  <si>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</si>
  <si>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</si>
  <si>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</si>
  <si>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</si>
  <si>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</si>
  <si>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</si>
  <si>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</si>
  <si>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</si>
  <si>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</si>
  <si>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</si>
  <si>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530421210000000015992</t>
  </si>
  <si>
    <t>行政人员支出工资</t>
  </si>
  <si>
    <t>30101</t>
  </si>
  <si>
    <t>基本工资</t>
  </si>
  <si>
    <t>30102</t>
  </si>
  <si>
    <t>津贴补贴</t>
  </si>
  <si>
    <t>30103</t>
  </si>
  <si>
    <t>奖金</t>
  </si>
  <si>
    <t>530421210000000015993</t>
  </si>
  <si>
    <t>事业人员支出工资</t>
  </si>
  <si>
    <t>30107</t>
  </si>
  <si>
    <t>绩效工资</t>
  </si>
  <si>
    <t>530421210000000015994</t>
  </si>
  <si>
    <t>社会保障缴费</t>
  </si>
  <si>
    <t>30108</t>
  </si>
  <si>
    <t>机关事业单位基本养老保险缴费</t>
  </si>
  <si>
    <t>30110</t>
  </si>
  <si>
    <t>职工基本医疗保险缴费</t>
  </si>
  <si>
    <t>30111</t>
  </si>
  <si>
    <t>公务员医疗补助缴费</t>
  </si>
  <si>
    <t>30112</t>
  </si>
  <si>
    <t>其他社会保障缴费</t>
  </si>
  <si>
    <t>530421210000000015995</t>
  </si>
  <si>
    <t>30113</t>
  </si>
  <si>
    <t>530421210000000015998</t>
  </si>
  <si>
    <t>行政人员公务交通补贴</t>
  </si>
  <si>
    <t>30239</t>
  </si>
  <si>
    <t>其他交通费用</t>
  </si>
  <si>
    <t>530421210000000015999</t>
  </si>
  <si>
    <t>工会经费</t>
  </si>
  <si>
    <t>30228</t>
  </si>
  <si>
    <t>530421210000000016000</t>
  </si>
  <si>
    <t>一般公用经费</t>
  </si>
  <si>
    <t>30299</t>
  </si>
  <si>
    <t>其他商品和服务支出</t>
  </si>
  <si>
    <t>30201</t>
  </si>
  <si>
    <t>办公费</t>
  </si>
  <si>
    <t>30207</t>
  </si>
  <si>
    <t>邮电费</t>
  </si>
  <si>
    <t>30211</t>
  </si>
  <si>
    <t>差旅费</t>
  </si>
  <si>
    <t>30215</t>
  </si>
  <si>
    <t>会议费</t>
  </si>
  <si>
    <t>30226</t>
  </si>
  <si>
    <t>劳务费</t>
  </si>
  <si>
    <t>30240</t>
  </si>
  <si>
    <t>税金及附加费用</t>
  </si>
  <si>
    <t>530421221100000436919</t>
  </si>
  <si>
    <t>30217</t>
  </si>
  <si>
    <t>530421231100001119826</t>
  </si>
  <si>
    <t>老干部支部书记及委员岗位补贴经费</t>
  </si>
  <si>
    <t>30199</t>
  </si>
  <si>
    <t>其他工资福利支出</t>
  </si>
  <si>
    <t>530421231100001380978</t>
  </si>
  <si>
    <t>奖励性绩效（地方）</t>
  </si>
  <si>
    <t>530421231100001380980</t>
  </si>
  <si>
    <t>福利费</t>
  </si>
  <si>
    <t>530421231100001380981</t>
  </si>
  <si>
    <t>培训费</t>
  </si>
  <si>
    <t>30216</t>
  </si>
  <si>
    <t>530421231100001380990</t>
  </si>
  <si>
    <t>其他刚性支出</t>
  </si>
  <si>
    <t>530421241100002113687</t>
  </si>
  <si>
    <t>编外人员经费</t>
  </si>
  <si>
    <t>530421241100002411574</t>
  </si>
  <si>
    <t>奖励性绩效工资（考核）</t>
  </si>
  <si>
    <t>530421241100002442991</t>
  </si>
  <si>
    <t>离退休生活补助</t>
  </si>
  <si>
    <t>30305</t>
  </si>
  <si>
    <t>生活补助</t>
  </si>
  <si>
    <t>530421251100003570863</t>
  </si>
  <si>
    <t>应急救援特种作业车辆运维经费</t>
  </si>
  <si>
    <t>30231</t>
  </si>
  <si>
    <t>公务用车运行维护费</t>
  </si>
  <si>
    <t>530421251100003582909</t>
  </si>
  <si>
    <t>职业年金记实资金</t>
  </si>
  <si>
    <t>30109</t>
  </si>
  <si>
    <t>职业年金缴费</t>
  </si>
  <si>
    <t>530421251100003583501</t>
  </si>
  <si>
    <t>公车购置及运维费</t>
  </si>
  <si>
    <t>预算05-1表</t>
  </si>
  <si>
    <t>2026年部门项目支出预算表</t>
  </si>
  <si>
    <t>项目分类</t>
  </si>
  <si>
    <t>项目单位</t>
  </si>
  <si>
    <t>经济科目编码</t>
  </si>
  <si>
    <t>本年拨款</t>
  </si>
  <si>
    <t>其中：本次下达</t>
  </si>
  <si>
    <t>江川区三个指挥部工作经费</t>
  </si>
  <si>
    <t>311 专项业务类</t>
  </si>
  <si>
    <t>530421221100000462177</t>
  </si>
  <si>
    <t>江川区应急指挥部运行保障经费</t>
  </si>
  <si>
    <t>530421261100004888179</t>
  </si>
  <si>
    <t>利息收入经费</t>
  </si>
  <si>
    <t>530421251100003592671</t>
  </si>
  <si>
    <t>农村农房保险补助资金</t>
  </si>
  <si>
    <t>312 民生类</t>
  </si>
  <si>
    <t>530421221100000325123</t>
  </si>
  <si>
    <t>税收共治补助经费</t>
  </si>
  <si>
    <t>530421221100000328008</t>
  </si>
  <si>
    <t>30214</t>
  </si>
  <si>
    <t>租赁费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</si>
  <si>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</si>
  <si>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</si>
  <si>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</si>
  <si>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</si>
  <si>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</si>
  <si>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</si>
  <si>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</si>
  <si>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</si>
  <si>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</si>
  <si>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</si>
  <si>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</si>
  <si>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</si>
  <si>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用于指挥大厅、会商室、值班室等独立功能区，以及桌面推演室、数据机房、备勤休息室等辅助功能区维护；购买区级党委和政府负责同志及部门领导，在指挥处置各类自然灾害事故或较大灾害事故驻扎指挥部值班期间日常用品费，满足联合值守、集中办公、技术支撑和食宿保障等需求， 保障指挥部指挥中心、会商室、值班室、数据机房、备勤休息室正常运行。确保应对森林草原防灭火指挥部、防汛抗旱指挥部、抗震救灾指挥部、会议保障及日常调度等工作顺利开展，保障党委和政府负责同志在应急指挥部指挥处置灾害事故，安排部署灾害事故防范工作，及时救援，保护生命财产安全。</t>
  </si>
  <si>
    <t>产出指标</t>
  </si>
  <si>
    <t>数量指标</t>
  </si>
  <si>
    <t>保障应急指挥部正常运行数量</t>
  </si>
  <si>
    <t>=</t>
  </si>
  <si>
    <t>1.00</t>
  </si>
  <si>
    <t>个</t>
  </si>
  <si>
    <t>定量指标</t>
  </si>
  <si>
    <t>质量指标</t>
  </si>
  <si>
    <t>保障时间</t>
  </si>
  <si>
    <t>100</t>
  </si>
  <si>
    <t>%</t>
  </si>
  <si>
    <t>应急处置率</t>
  </si>
  <si>
    <t>时效指标</t>
  </si>
  <si>
    <t>2006年</t>
  </si>
  <si>
    <t>定性指标</t>
  </si>
  <si>
    <t>效益指标</t>
  </si>
  <si>
    <t>社会效益</t>
  </si>
  <si>
    <t>及时安排部署灾害事故防范工作</t>
  </si>
  <si>
    <t>及时</t>
  </si>
  <si>
    <t>满意度指标</t>
  </si>
  <si>
    <t>服务对象满意度</t>
  </si>
  <si>
    <t>满意度</t>
  </si>
  <si>
    <t>&gt;=</t>
  </si>
  <si>
    <t>90</t>
  </si>
  <si>
    <t>根据应急管理领域改革以来及据省市文件要求，区防汛抗旱指挥部办公室工作、区森林草原防灭火指挥部办公室工作、区抗震救灾指挥部办公室工作3个涉灾的指挥部日常工作将由区应急管理局开展，2026年开展本级自然灾害的检查、督查、培训、演练、应急救援等工作的保障等工作，将由区应急管理局牵头组织。</t>
  </si>
  <si>
    <t>保障专项指挥部及办公室工作的正常运转</t>
  </si>
  <si>
    <t>保障3个专项指挥部及办公室工作的正常运转</t>
  </si>
  <si>
    <t>应急演练</t>
  </si>
  <si>
    <t>次</t>
  </si>
  <si>
    <t>应急演练次数</t>
  </si>
  <si>
    <t>三个指挥部督查次数</t>
  </si>
  <si>
    <t>&lt;=</t>
  </si>
  <si>
    <t>14</t>
  </si>
  <si>
    <t>培训次数</t>
  </si>
  <si>
    <t>保障机构正常运转时间</t>
  </si>
  <si>
    <t>当年年度</t>
  </si>
  <si>
    <t>资金使用时间为1个预算年度，到2022年12月31日前支付完。结余资金上交财政。</t>
  </si>
  <si>
    <t>最大限度保障国家财产与群众生命财产的安全</t>
  </si>
  <si>
    <t>最大限度</t>
  </si>
  <si>
    <t>保障国家财产与群众生命财产的安全</t>
  </si>
  <si>
    <t>群众对防灾减灾救灾工作的满意度</t>
  </si>
  <si>
    <t>2026年收支账户利息收入，提高资金使用效益。</t>
  </si>
  <si>
    <t>收支账户利息收入</t>
  </si>
  <si>
    <t>160</t>
  </si>
  <si>
    <t>元</t>
  </si>
  <si>
    <t>2024-2025年利息收入</t>
  </si>
  <si>
    <t>及时上缴利息收入</t>
  </si>
  <si>
    <t>利息收入上缴时间</t>
  </si>
  <si>
    <t>12月30日前</t>
  </si>
  <si>
    <t>提高资金使用效益</t>
  </si>
  <si>
    <t>提高</t>
  </si>
  <si>
    <t>服务对象投诉率</t>
  </si>
  <si>
    <t>2026年为确保我区农村农房财产安全，切实减轻农民负担，避免我区广大农户因灾致贫、因灾返贫现象发生，使农户农房在遭受财产损失时得到较好的政策补偿，充分发挥财政资金使用效益，提高和推进农户的财产参保、投保意识。引导和支持农户参加农业保险；确保6万户农村农房保险工作的顺利开展；减少参保房主受灾损失。</t>
  </si>
  <si>
    <t>投保农户6万户</t>
  </si>
  <si>
    <t>60000</t>
  </si>
  <si>
    <t>户</t>
  </si>
  <si>
    <t>投保农户户数</t>
  </si>
  <si>
    <t>农房保险财政补助</t>
  </si>
  <si>
    <t>户、元</t>
  </si>
  <si>
    <t>农房保险财政补助每户补助8元</t>
  </si>
  <si>
    <t>绝对免赔额</t>
  </si>
  <si>
    <t>0</t>
  </si>
  <si>
    <t>以实际损失金额为准赔偿</t>
  </si>
  <si>
    <t>财政保费补贴资金拨付率</t>
  </si>
  <si>
    <t>及时拨付资金</t>
  </si>
  <si>
    <t>年度保费结案率</t>
  </si>
  <si>
    <t>投保住房农户理赔结案率</t>
  </si>
  <si>
    <t>经济效益</t>
  </si>
  <si>
    <t>风险保障总额</t>
  </si>
  <si>
    <t>900000000</t>
  </si>
  <si>
    <t>受灾房主获得赔偿比例</t>
  </si>
  <si>
    <t>85</t>
  </si>
  <si>
    <t>参保农户满意度</t>
  </si>
  <si>
    <t>目前我区已安装信息监控平台有12户企业，预计2026年新纳入安装信息监控平台有4户。通过安装监控平台，规范税费征收工作，进行信息化处理，有效增加税源，为地方财政增加收入；进一步规范企业安全生产经营活动，及时发现隐患，整治安全生产隐患，保护生命财产安全。</t>
  </si>
  <si>
    <t>监控企业</t>
  </si>
  <si>
    <t>12</t>
  </si>
  <si>
    <t>监控企业户数</t>
  </si>
  <si>
    <t>监控企业计划新增</t>
  </si>
  <si>
    <t>加税源，为地方财政增加收入</t>
  </si>
  <si>
    <t>同比增加</t>
  </si>
  <si>
    <t>通过监控平台，进一步规范企业安全生产经营活动</t>
  </si>
  <si>
    <t>规范</t>
  </si>
  <si>
    <t>通过监控平台，进一步规范企业安全生产经营活动，及时发现隐患，整治隐患，保护生命财产安全。</t>
  </si>
  <si>
    <t>公众满意度指标</t>
  </si>
  <si>
    <t>公众满意度调查</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</si>
  <si>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</si>
  <si>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</si>
  <si>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</si>
  <si>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</si>
  <si>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</si>
  <si>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</si>
  <si>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</si>
  <si>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</si>
  <si>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</si>
  <si>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</si>
  <si>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</si>
  <si>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</si>
  <si>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</si>
  <si>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</si>
  <si>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</si>
  <si>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办公用A4纸</t>
  </si>
  <si>
    <t>箱</t>
  </si>
  <si>
    <t>特种作业车保险及公务用车保险</t>
  </si>
  <si>
    <t>年</t>
  </si>
  <si>
    <t>特种作业车及公务用车车辆加油费</t>
  </si>
  <si>
    <t>特种作业车及公务用车维修和保养</t>
  </si>
  <si>
    <t>特种作业车保险</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</si>
  <si>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</si>
  <si>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</si>
  <si>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</si>
  <si>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</si>
  <si>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</si>
  <si>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</si>
  <si>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</si>
  <si>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</si>
  <si>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地区</t>
  </si>
  <si>
    <t>星云街道</t>
  </si>
  <si>
    <t>宁海街道</t>
  </si>
  <si>
    <t>江城镇</t>
  </si>
  <si>
    <t>前卫镇</t>
  </si>
  <si>
    <t>九溪镇</t>
  </si>
  <si>
    <t>雄关乡</t>
  </si>
  <si>
    <t>安化彝族乡</t>
  </si>
  <si>
    <t>11</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</si>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</sst>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rgb="FF0F0F0F"/>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80">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0" fillId="0" borderId="2" xfId="0" applyFont="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0" fontId="0" fillId="0" borderId="0" xfId="0" applyFont="1" applyAlignment="1">
      <alignment vertical="top" wrapText="1"/>
    </xf>
    <xf numFmtId="49" fontId="2" fillId="0" borderId="0" xfId="50" applyNumberFormat="1" applyFont="1" applyBorder="1" applyAlignment="1">
      <alignment horizontal="left" vertical="center" wrapText="1"/>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pplyAlignment="1">
      <alignment horizontal="left" vertical="center" wrapText="1"/>
    </xf>
    <xf numFmtId="176" fontId="2" fillId="0" borderId="1" xfId="50" applyNumberFormat="1" applyFont="1" applyBorder="1">
      <alignment horizontal="left" vertical="center" wrapText="1"/>
    </xf>
    <xf numFmtId="49" fontId="2" fillId="0" borderId="1" xfId="50" applyNumberFormat="1" applyFont="1" applyBorder="1" applyAlignment="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4" fillId="0" borderId="0" xfId="0" applyFont="1" applyAlignment="1">
      <alignment horizontal="center" vertical="center"/>
    </xf>
    <xf numFmtId="0" fontId="2" fillId="0" borderId="2" xfId="0" applyFont="1" applyBorder="1" applyAlignment="1">
      <alignment horizontal="left" vertical="center"/>
    </xf>
    <xf numFmtId="0" fontId="11" fillId="0" borderId="2"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7" fillId="0" borderId="3" xfId="0"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topLeftCell="A2" workbookViewId="0">
      <selection activeCell="B11" sqref="B11"/>
    </sheetView>
  </sheetViews>
  <sheetFormatPr defaultColWidth="8.85185185185185" defaultRowHeight="15" customHeight="1" outlineLevelCol="3"/>
  <cols>
    <col min="1" max="1" width="35.7037037037037" customWidth="1"/>
    <col min="2" max="2" width="20.6296296296296" customWidth="1"/>
    <col min="3" max="3" width="35.7037037037037" customWidth="1"/>
    <col min="4" max="4" width="20.6296296296296" customWidth="1"/>
  </cols>
  <sheetData>
    <row r="1" ht="18.75" customHeight="1" spans="1:4">
      <c r="A1" s="1"/>
      <c r="B1" s="1"/>
      <c r="C1" s="1"/>
      <c r="D1" s="5" t="s">
        <v>0</v>
      </c>
    </row>
    <row r="2" ht="45" customHeight="1" spans="1:4">
      <c r="A2" s="3" t="s">
        <v>1</v>
      </c>
      <c r="B2" s="3"/>
      <c r="C2" s="3"/>
      <c r="D2" s="3"/>
    </row>
    <row r="3" ht="18.75" customHeight="1" spans="1:4">
      <c r="A3" s="4" t="str">
        <f>"单位名称："&amp;"玉溪市江川区应急管理局"</f>
        <v>单位名称：玉溪市江川区应急管理局</v>
      </c>
      <c r="B3" s="4"/>
      <c r="C3" s="68"/>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7208070.28</v>
      </c>
      <c r="C7" s="14" t="str">
        <f>"一"&amp;"、"&amp;"一般公共服务支出"</f>
        <v>一、一般公共服务支出</v>
      </c>
      <c r="D7" s="16">
        <v>488000</v>
      </c>
    </row>
    <row r="8" ht="22.5" customHeight="1" spans="1:4">
      <c r="A8" s="14" t="s">
        <v>9</v>
      </c>
      <c r="B8" s="16"/>
      <c r="C8" s="14" t="str">
        <f>"二"&amp;"、"&amp;"社会保障和就业支出"</f>
        <v>二、社会保障和就业支出</v>
      </c>
      <c r="D8" s="16">
        <v>1520031.84</v>
      </c>
    </row>
    <row r="9" ht="22.5" customHeight="1" spans="1:4">
      <c r="A9" s="14" t="s">
        <v>10</v>
      </c>
      <c r="B9" s="16"/>
      <c r="C9" s="14" t="str">
        <f>"三"&amp;"、"&amp;"卫生健康支出"</f>
        <v>三、卫生健康支出</v>
      </c>
      <c r="D9" s="16">
        <v>491458.19</v>
      </c>
    </row>
    <row r="10" ht="22.5" customHeight="1" spans="1:4">
      <c r="A10" s="14" t="s">
        <v>11</v>
      </c>
      <c r="B10" s="16"/>
      <c r="C10" s="14" t="str">
        <f>"四"&amp;"、"&amp;"住房保障支出"</f>
        <v>四、住房保障支出</v>
      </c>
      <c r="D10" s="16">
        <v>429408</v>
      </c>
    </row>
    <row r="11" ht="22.5" customHeight="1" spans="1:4">
      <c r="A11" s="14" t="s">
        <v>12</v>
      </c>
      <c r="B11" s="16">
        <v>100</v>
      </c>
      <c r="C11" s="14" t="str">
        <f>"五"&amp;"、"&amp;"灾害防治及应急管理支出"</f>
        <v>五、灾害防治及应急管理支出</v>
      </c>
      <c r="D11" s="16">
        <v>4279272.25</v>
      </c>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9" t="s">
        <v>16</v>
      </c>
      <c r="B15" s="16"/>
      <c r="C15" s="72"/>
      <c r="D15" s="16"/>
    </row>
    <row r="16" ht="22.5" customHeight="1" spans="1:4">
      <c r="A16" s="69" t="s">
        <v>17</v>
      </c>
      <c r="B16" s="16">
        <v>100</v>
      </c>
      <c r="C16" s="72"/>
      <c r="D16" s="16"/>
    </row>
    <row r="17" ht="22.5" customHeight="1" spans="1:4">
      <c r="A17" s="69"/>
      <c r="B17" s="16"/>
      <c r="C17" s="72"/>
      <c r="D17" s="16"/>
    </row>
    <row r="18" ht="22.5" customHeight="1" spans="1:4">
      <c r="A18" s="70" t="s">
        <v>18</v>
      </c>
      <c r="B18" s="71">
        <v>7208170.28</v>
      </c>
      <c r="C18" s="72" t="s">
        <v>19</v>
      </c>
      <c r="D18" s="71">
        <v>7208170.28</v>
      </c>
    </row>
    <row r="19" ht="22.5" customHeight="1" spans="1:4">
      <c r="A19" s="78" t="s">
        <v>20</v>
      </c>
      <c r="B19" s="16"/>
      <c r="C19" s="79" t="s">
        <v>21</v>
      </c>
      <c r="D19" s="46"/>
    </row>
    <row r="20" ht="22.5" customHeight="1" spans="1:4">
      <c r="A20" s="69" t="s">
        <v>22</v>
      </c>
      <c r="B20" s="71"/>
      <c r="C20" s="69" t="s">
        <v>22</v>
      </c>
      <c r="D20" s="71"/>
    </row>
    <row r="21" ht="22.5" customHeight="1" spans="1:4">
      <c r="A21" s="69" t="s">
        <v>23</v>
      </c>
      <c r="B21" s="71"/>
      <c r="C21" s="69" t="s">
        <v>24</v>
      </c>
      <c r="D21" s="71"/>
    </row>
    <row r="22" ht="22.5" customHeight="1" spans="1:4">
      <c r="A22" s="70" t="s">
        <v>25</v>
      </c>
      <c r="B22" s="71">
        <v>7208170.28</v>
      </c>
      <c r="C22" s="72" t="s">
        <v>26</v>
      </c>
      <c r="D22" s="71">
        <v>7208170.28</v>
      </c>
    </row>
  </sheetData>
  <mergeCells count="8">
    <mergeCell ref="A2:D2"/>
    <mergeCell ref="A3:B3"/>
    <mergeCell ref="A4:B4"/>
    <mergeCell ref="C4:D4"/>
    <mergeCell ref="A5:A6"/>
    <mergeCell ref="B5:B6"/>
    <mergeCell ref="C5:C6"/>
    <mergeCell ref="D5:D6"/>
  </mergeCells>
  <pageMargins left="0.904861111111111" right="0.75" top="0.66875" bottom="0.629861111111111" header="0.5" footer="0.5"/>
  <pageSetup paperSize="1"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1" sqref="A1"/>
    </sheetView>
  </sheetViews>
  <sheetFormatPr defaultColWidth="8.85185185185185" defaultRowHeight="15" customHeight="1" outlineLevelRow="7" outlineLevelCol="5"/>
  <cols>
    <col min="1" max="1" width="28.5740740740741" customWidth="1"/>
    <col min="2" max="2" width="17.1388888888889" customWidth="1"/>
    <col min="3" max="3" width="28.5740740740741" customWidth="1"/>
    <col min="4" max="6" width="21.4259259259259" customWidth="1"/>
  </cols>
  <sheetData>
    <row r="1" ht="18.75" customHeight="1" spans="1:6">
      <c r="A1" s="1"/>
      <c r="B1" s="1"/>
      <c r="C1" s="1"/>
      <c r="D1" s="1"/>
      <c r="E1" s="1"/>
      <c r="F1" s="40" t="s">
        <v>366</v>
      </c>
    </row>
    <row r="2" ht="37.5" customHeight="1" spans="1:6">
      <c r="A2" s="3" t="s">
        <v>367</v>
      </c>
      <c r="B2" s="3"/>
      <c r="C2" s="3"/>
      <c r="D2" s="3"/>
      <c r="E2" s="3"/>
      <c r="F2" s="3"/>
    </row>
    <row r="3" ht="18.75" customHeight="1" spans="1:6">
      <c r="A3" s="41" t="str">
        <f>"单位名称："&amp;"玉溪市江川区应急管理局"</f>
        <v>单位名称：玉溪市江川区应急管理局</v>
      </c>
      <c r="B3" s="41"/>
      <c r="C3" s="41"/>
      <c r="D3" s="42"/>
      <c r="E3" s="42"/>
      <c r="F3" s="43" t="s">
        <v>29</v>
      </c>
    </row>
    <row r="4" ht="18.75" customHeight="1" spans="1:6">
      <c r="A4" s="12" t="s">
        <v>151</v>
      </c>
      <c r="B4" s="12" t="s">
        <v>60</v>
      </c>
      <c r="C4" s="12" t="s">
        <v>61</v>
      </c>
      <c r="D4" s="44" t="s">
        <v>368</v>
      </c>
      <c r="E4" s="44"/>
      <c r="F4" s="44"/>
    </row>
    <row r="5" ht="18.75" customHeight="1" spans="1:6">
      <c r="A5" s="12" t="s">
        <v>60</v>
      </c>
      <c r="B5" s="12" t="s">
        <v>60</v>
      </c>
      <c r="C5" s="12" t="s">
        <v>61</v>
      </c>
      <c r="D5" s="44" t="s">
        <v>34</v>
      </c>
      <c r="E5" s="44" t="s">
        <v>64</v>
      </c>
      <c r="F5" s="44" t="s">
        <v>65</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5" t="s">
        <v>123</v>
      </c>
      <c r="B8" s="45"/>
      <c r="C8" s="45"/>
      <c r="D8" s="46"/>
      <c r="E8" s="46"/>
      <c r="F8" s="46"/>
    </row>
  </sheetData>
  <mergeCells count="7">
    <mergeCell ref="A2:F2"/>
    <mergeCell ref="A3:C3"/>
    <mergeCell ref="D4:F4"/>
    <mergeCell ref="A8:C8"/>
    <mergeCell ref="A4:A5"/>
    <mergeCell ref="B4:B5"/>
    <mergeCell ref="C4:C5"/>
  </mergeCells>
  <pageMargins left="0.75" right="0.75" top="1" bottom="1" header="0.5" footer="0.5"/>
  <pageSetup paperSize="1" scale="89"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8"/>
  <sheetViews>
    <sheetView showZeros="0" topLeftCell="F1" workbookViewId="0">
      <selection activeCell="N14" sqref="N14"/>
    </sheetView>
  </sheetViews>
  <sheetFormatPr defaultColWidth="8.85185185185185" defaultRowHeight="15" customHeight="1"/>
  <cols>
    <col min="1" max="1" width="25.75" customWidth="1"/>
    <col min="2" max="2" width="31.287037037037" customWidth="1"/>
    <col min="3" max="3" width="31.4166666666667" customWidth="1"/>
    <col min="4" max="4" width="11.4166666666667" customWidth="1"/>
    <col min="5" max="7" width="16.287037037037" customWidth="1"/>
    <col min="8" max="8" width="16.4166666666667" customWidth="1"/>
    <col min="9" max="17" width="5.62962962962963" customWidth="1"/>
  </cols>
  <sheetData>
    <row r="1" customHeight="1" spans="1:17">
      <c r="A1" s="34"/>
      <c r="B1" s="34"/>
      <c r="C1" s="34"/>
      <c r="D1" s="34"/>
      <c r="E1" s="34"/>
      <c r="F1" s="34"/>
      <c r="G1" s="34"/>
      <c r="H1" s="34"/>
      <c r="I1" s="34"/>
      <c r="J1" s="34"/>
      <c r="K1" s="34"/>
      <c r="L1" s="34"/>
      <c r="M1" s="34"/>
      <c r="N1" s="34"/>
      <c r="O1" s="34"/>
      <c r="P1" s="34"/>
      <c r="Q1" s="19" t="s">
        <v>369</v>
      </c>
    </row>
    <row r="2" ht="45" customHeight="1" spans="1:17">
      <c r="A2" s="29" t="s">
        <v>370</v>
      </c>
      <c r="B2" s="29"/>
      <c r="C2" s="29"/>
      <c r="D2" s="29"/>
      <c r="E2" s="29"/>
      <c r="F2" s="29"/>
      <c r="G2" s="29"/>
      <c r="H2" s="29"/>
      <c r="I2" s="29"/>
      <c r="J2" s="29"/>
      <c r="K2" s="29"/>
      <c r="L2" s="29"/>
      <c r="M2" s="29"/>
      <c r="N2" s="35"/>
      <c r="O2" s="35"/>
      <c r="P2" s="35"/>
      <c r="Q2" s="35"/>
    </row>
    <row r="3" ht="20.25" customHeight="1" spans="1:17">
      <c r="A3" s="18" t="str">
        <f>"单位名称："&amp;"玉溪市江川区应急管理局"</f>
        <v>单位名称：玉溪市江川区应急管理局</v>
      </c>
      <c r="B3" s="18"/>
      <c r="C3" s="18"/>
      <c r="D3" s="18"/>
      <c r="E3" s="18"/>
      <c r="F3" s="18"/>
      <c r="G3" s="18"/>
      <c r="H3" s="18"/>
      <c r="I3" s="18"/>
      <c r="J3" s="18"/>
      <c r="K3" s="18"/>
      <c r="L3" s="18"/>
      <c r="M3" s="18"/>
      <c r="N3" s="18"/>
      <c r="O3" s="18"/>
      <c r="P3" s="18"/>
      <c r="Q3" s="19" t="s">
        <v>29</v>
      </c>
    </row>
    <row r="4" ht="20.25" customHeight="1" spans="1:17">
      <c r="A4" s="21" t="s">
        <v>371</v>
      </c>
      <c r="B4" s="21" t="s">
        <v>372</v>
      </c>
      <c r="C4" s="21" t="s">
        <v>373</v>
      </c>
      <c r="D4" s="21" t="s">
        <v>374</v>
      </c>
      <c r="E4" s="21" t="s">
        <v>375</v>
      </c>
      <c r="F4" s="21" t="s">
        <v>376</v>
      </c>
      <c r="G4" s="21" t="s">
        <v>158</v>
      </c>
      <c r="H4" s="21"/>
      <c r="I4" s="21"/>
      <c r="J4" s="21"/>
      <c r="K4" s="21"/>
      <c r="L4" s="21"/>
      <c r="M4" s="21"/>
      <c r="N4" s="21"/>
      <c r="O4" s="21"/>
      <c r="P4" s="21"/>
      <c r="Q4" s="21"/>
    </row>
    <row r="5" ht="20.25" customHeight="1" spans="1:17">
      <c r="A5" s="21" t="s">
        <v>377</v>
      </c>
      <c r="B5" s="21" t="s">
        <v>372</v>
      </c>
      <c r="C5" s="21" t="s">
        <v>373</v>
      </c>
      <c r="D5" s="21" t="s">
        <v>374</v>
      </c>
      <c r="E5" s="21" t="s">
        <v>375</v>
      </c>
      <c r="F5" s="21" t="s">
        <v>376</v>
      </c>
      <c r="G5" s="21" t="s">
        <v>32</v>
      </c>
      <c r="H5" s="21" t="s">
        <v>35</v>
      </c>
      <c r="I5" s="21" t="s">
        <v>378</v>
      </c>
      <c r="J5" s="21" t="s">
        <v>379</v>
      </c>
      <c r="K5" s="21" t="s">
        <v>38</v>
      </c>
      <c r="L5" s="21" t="s">
        <v>380</v>
      </c>
      <c r="M5" s="21" t="s">
        <v>63</v>
      </c>
      <c r="N5" s="21"/>
      <c r="O5" s="21"/>
      <c r="P5" s="21"/>
      <c r="Q5" s="21"/>
    </row>
    <row r="6" ht="57.6" spans="1:17">
      <c r="A6" s="21"/>
      <c r="B6" s="21"/>
      <c r="C6" s="21"/>
      <c r="D6" s="21"/>
      <c r="E6" s="21"/>
      <c r="F6" s="21"/>
      <c r="G6" s="21"/>
      <c r="H6" s="21" t="s">
        <v>34</v>
      </c>
      <c r="I6" s="21"/>
      <c r="J6" s="21"/>
      <c r="K6" s="21"/>
      <c r="L6" s="21" t="s">
        <v>34</v>
      </c>
      <c r="M6" s="21" t="s">
        <v>41</v>
      </c>
      <c r="N6" s="21" t="s">
        <v>42</v>
      </c>
      <c r="O6" s="36" t="s">
        <v>43</v>
      </c>
      <c r="P6" s="36" t="s">
        <v>44</v>
      </c>
      <c r="Q6" s="36" t="s">
        <v>45</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7" t="s">
        <v>199</v>
      </c>
      <c r="B8" s="22"/>
      <c r="C8" s="22"/>
      <c r="D8" s="38"/>
      <c r="E8" s="38"/>
      <c r="F8" s="38">
        <v>3300</v>
      </c>
      <c r="G8" s="38">
        <v>3300</v>
      </c>
      <c r="H8" s="38">
        <v>3300</v>
      </c>
      <c r="I8" s="38"/>
      <c r="J8" s="33"/>
      <c r="K8" s="33"/>
      <c r="L8" s="38"/>
      <c r="M8" s="38"/>
      <c r="N8" s="38"/>
      <c r="O8" s="38"/>
      <c r="P8" s="38"/>
      <c r="Q8" s="38"/>
    </row>
    <row r="9" ht="20.25" customHeight="1" spans="1:17">
      <c r="A9" s="22"/>
      <c r="B9" s="22" t="s">
        <v>381</v>
      </c>
      <c r="C9" s="22" t="str">
        <f>"A05040101"&amp;"  "&amp;"复印纸"</f>
        <v>A05040101  复印纸</v>
      </c>
      <c r="D9" s="39" t="s">
        <v>382</v>
      </c>
      <c r="E9" s="23">
        <v>30</v>
      </c>
      <c r="F9" s="38">
        <v>3300</v>
      </c>
      <c r="G9" s="38">
        <v>3300</v>
      </c>
      <c r="H9" s="33">
        <v>3300</v>
      </c>
      <c r="I9" s="33"/>
      <c r="J9" s="33"/>
      <c r="K9" s="33"/>
      <c r="L9" s="38"/>
      <c r="M9" s="38"/>
      <c r="N9" s="38"/>
      <c r="O9" s="38"/>
      <c r="P9" s="38"/>
      <c r="Q9" s="38"/>
    </row>
    <row r="10" ht="20.25" customHeight="1" spans="1:17">
      <c r="A10" s="37" t="s">
        <v>246</v>
      </c>
      <c r="B10" s="22"/>
      <c r="C10" s="22"/>
      <c r="D10" s="22"/>
      <c r="E10" s="22"/>
      <c r="F10" s="38">
        <v>85000</v>
      </c>
      <c r="G10" s="38">
        <v>85000</v>
      </c>
      <c r="H10" s="38">
        <v>85000</v>
      </c>
      <c r="I10" s="38"/>
      <c r="J10" s="33"/>
      <c r="K10" s="33"/>
      <c r="L10" s="38"/>
      <c r="M10" s="38"/>
      <c r="N10" s="38"/>
      <c r="O10" s="38"/>
      <c r="P10" s="38"/>
      <c r="Q10" s="38"/>
    </row>
    <row r="11" ht="20.25" customHeight="1" spans="1:17">
      <c r="A11" s="22"/>
      <c r="B11" s="22" t="s">
        <v>383</v>
      </c>
      <c r="C11" s="22" t="str">
        <f>"C1804010201"&amp;"  "&amp;"机动车保险服务"</f>
        <v>C1804010201  机动车保险服务</v>
      </c>
      <c r="D11" s="39" t="s">
        <v>384</v>
      </c>
      <c r="E11" s="23">
        <v>1</v>
      </c>
      <c r="F11" s="38">
        <v>37600</v>
      </c>
      <c r="G11" s="38">
        <v>37600</v>
      </c>
      <c r="H11" s="33">
        <v>37600</v>
      </c>
      <c r="I11" s="33"/>
      <c r="J11" s="33"/>
      <c r="K11" s="33"/>
      <c r="L11" s="38"/>
      <c r="M11" s="38"/>
      <c r="N11" s="38"/>
      <c r="O11" s="38"/>
      <c r="P11" s="38"/>
      <c r="Q11" s="38"/>
    </row>
    <row r="12" ht="20.25" customHeight="1" spans="1:17">
      <c r="A12" s="22"/>
      <c r="B12" s="22" t="s">
        <v>385</v>
      </c>
      <c r="C12" s="22" t="str">
        <f>"C23120302"&amp;"  "&amp;"车辆加油、添加燃料服务"</f>
        <v>C23120302  车辆加油、添加燃料服务</v>
      </c>
      <c r="D12" s="39" t="s">
        <v>384</v>
      </c>
      <c r="E12" s="23">
        <v>1</v>
      </c>
      <c r="F12" s="38">
        <v>22400</v>
      </c>
      <c r="G12" s="38">
        <v>22400</v>
      </c>
      <c r="H12" s="33">
        <v>22400</v>
      </c>
      <c r="I12" s="33"/>
      <c r="J12" s="33"/>
      <c r="K12" s="33"/>
      <c r="L12" s="38"/>
      <c r="M12" s="38"/>
      <c r="N12" s="38"/>
      <c r="O12" s="38"/>
      <c r="P12" s="38"/>
      <c r="Q12" s="38"/>
    </row>
    <row r="13" ht="20.25" customHeight="1" spans="1:17">
      <c r="A13" s="22"/>
      <c r="B13" s="22" t="s">
        <v>386</v>
      </c>
      <c r="C13" s="22" t="str">
        <f>"C23120301"&amp;"  "&amp;"车辆维修和保养服务"</f>
        <v>C23120301  车辆维修和保养服务</v>
      </c>
      <c r="D13" s="39" t="s">
        <v>384</v>
      </c>
      <c r="E13" s="23">
        <v>1</v>
      </c>
      <c r="F13" s="38">
        <v>25000</v>
      </c>
      <c r="G13" s="38">
        <v>25000</v>
      </c>
      <c r="H13" s="33">
        <v>25000</v>
      </c>
      <c r="I13" s="33"/>
      <c r="J13" s="33"/>
      <c r="K13" s="33"/>
      <c r="L13" s="38"/>
      <c r="M13" s="38"/>
      <c r="N13" s="38"/>
      <c r="O13" s="38"/>
      <c r="P13" s="38"/>
      <c r="Q13" s="38"/>
    </row>
    <row r="14" ht="20.25" customHeight="1" spans="1:17">
      <c r="A14" s="37" t="s">
        <v>254</v>
      </c>
      <c r="B14" s="22"/>
      <c r="C14" s="22"/>
      <c r="D14" s="22"/>
      <c r="E14" s="22"/>
      <c r="F14" s="38">
        <v>2200</v>
      </c>
      <c r="G14" s="38">
        <v>2200</v>
      </c>
      <c r="H14" s="38">
        <v>2200</v>
      </c>
      <c r="I14" s="38"/>
      <c r="J14" s="33"/>
      <c r="K14" s="33"/>
      <c r="L14" s="38"/>
      <c r="M14" s="38"/>
      <c r="N14" s="38"/>
      <c r="O14" s="38"/>
      <c r="P14" s="38"/>
      <c r="Q14" s="38"/>
    </row>
    <row r="15" ht="20.25" customHeight="1" spans="1:17">
      <c r="A15" s="22"/>
      <c r="B15" s="22" t="s">
        <v>381</v>
      </c>
      <c r="C15" s="22" t="str">
        <f>"A05040101"&amp;"  "&amp;"复印纸"</f>
        <v>A05040101  复印纸</v>
      </c>
      <c r="D15" s="39" t="s">
        <v>382</v>
      </c>
      <c r="E15" s="23">
        <v>20</v>
      </c>
      <c r="F15" s="38">
        <v>2200</v>
      </c>
      <c r="G15" s="38">
        <v>2200</v>
      </c>
      <c r="H15" s="33">
        <v>2200</v>
      </c>
      <c r="I15" s="33"/>
      <c r="J15" s="33"/>
      <c r="K15" s="33"/>
      <c r="L15" s="38"/>
      <c r="M15" s="38"/>
      <c r="N15" s="38"/>
      <c r="O15" s="38"/>
      <c r="P15" s="38"/>
      <c r="Q15" s="38"/>
    </row>
    <row r="16" ht="20.25" customHeight="1" spans="1:17">
      <c r="A16" s="37" t="s">
        <v>238</v>
      </c>
      <c r="B16" s="22"/>
      <c r="C16" s="22"/>
      <c r="D16" s="22"/>
      <c r="E16" s="22"/>
      <c r="F16" s="38">
        <v>49000</v>
      </c>
      <c r="G16" s="38">
        <v>49000</v>
      </c>
      <c r="H16" s="38">
        <v>49000</v>
      </c>
      <c r="I16" s="38"/>
      <c r="J16" s="33"/>
      <c r="K16" s="33"/>
      <c r="L16" s="38"/>
      <c r="M16" s="38"/>
      <c r="N16" s="38"/>
      <c r="O16" s="38"/>
      <c r="P16" s="38"/>
      <c r="Q16" s="38"/>
    </row>
    <row r="17" ht="20.25" customHeight="1" spans="1:17">
      <c r="A17" s="22"/>
      <c r="B17" s="22" t="s">
        <v>387</v>
      </c>
      <c r="C17" s="22" t="str">
        <f>"C1804010201"&amp;"  "&amp;"机动车保险服务"</f>
        <v>C1804010201  机动车保险服务</v>
      </c>
      <c r="D17" s="39" t="s">
        <v>384</v>
      </c>
      <c r="E17" s="23">
        <v>1</v>
      </c>
      <c r="F17" s="38">
        <v>49000</v>
      </c>
      <c r="G17" s="38">
        <v>49000</v>
      </c>
      <c r="H17" s="33">
        <v>49000</v>
      </c>
      <c r="I17" s="33"/>
      <c r="J17" s="33"/>
      <c r="K17" s="33"/>
      <c r="L17" s="38"/>
      <c r="M17" s="38"/>
      <c r="N17" s="38"/>
      <c r="O17" s="38"/>
      <c r="P17" s="38"/>
      <c r="Q17" s="38"/>
    </row>
    <row r="18" ht="20.25" customHeight="1" spans="1:17">
      <c r="A18" s="23" t="s">
        <v>32</v>
      </c>
      <c r="B18" s="23"/>
      <c r="C18" s="23"/>
      <c r="D18" s="39"/>
      <c r="E18" s="39"/>
      <c r="F18" s="38">
        <v>139500</v>
      </c>
      <c r="G18" s="38">
        <v>139500</v>
      </c>
      <c r="H18" s="38">
        <v>139500</v>
      </c>
      <c r="I18" s="38"/>
      <c r="J18" s="38"/>
      <c r="K18" s="38"/>
      <c r="L18" s="38"/>
      <c r="M18" s="38"/>
      <c r="N18" s="38"/>
      <c r="O18" s="38"/>
      <c r="P18" s="38"/>
      <c r="Q18" s="38"/>
    </row>
  </sheetData>
  <mergeCells count="17">
    <mergeCell ref="A1:M1"/>
    <mergeCell ref="A2:Q2"/>
    <mergeCell ref="A3:M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61"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workbookViewId="0">
      <selection activeCell="L10" sqref="L10"/>
    </sheetView>
  </sheetViews>
  <sheetFormatPr defaultColWidth="8.62962962962963" defaultRowHeight="15" customHeight="1"/>
  <cols>
    <col min="1" max="16384" width="8.62962962962963" customWidth="1"/>
  </cols>
  <sheetData>
    <row r="1" customHeight="1" spans="1:14">
      <c r="A1" s="19"/>
      <c r="B1" s="19"/>
      <c r="C1" s="19"/>
      <c r="D1" s="19"/>
      <c r="E1" s="19"/>
      <c r="F1" s="19"/>
      <c r="G1" s="19"/>
      <c r="H1" s="19"/>
      <c r="I1" s="19"/>
      <c r="J1" s="19"/>
      <c r="K1" s="19"/>
      <c r="L1" s="19"/>
      <c r="M1" s="19"/>
      <c r="N1" s="19" t="s">
        <v>388</v>
      </c>
    </row>
    <row r="2" ht="45" customHeight="1" spans="1:14">
      <c r="A2" s="29" t="s">
        <v>389</v>
      </c>
      <c r="B2" s="29"/>
      <c r="C2" s="29"/>
      <c r="D2" s="29"/>
      <c r="E2" s="29"/>
      <c r="F2" s="29"/>
      <c r="G2" s="29"/>
      <c r="H2" s="29"/>
      <c r="I2" s="29"/>
      <c r="J2" s="29"/>
      <c r="K2" s="29"/>
      <c r="L2" s="29"/>
      <c r="M2" s="29"/>
      <c r="N2" s="29"/>
    </row>
    <row r="3" ht="20.25" customHeight="1" spans="1:14">
      <c r="A3" s="18" t="str">
        <f>"单位名称："&amp;"玉溪市江川区应急管理局"</f>
        <v>单位名称：玉溪市江川区应急管理局</v>
      </c>
      <c r="B3" s="18"/>
      <c r="C3" s="18"/>
      <c r="D3" s="18"/>
      <c r="E3" s="18"/>
      <c r="F3" s="18"/>
      <c r="G3" s="18"/>
      <c r="H3" s="18"/>
      <c r="I3" s="19"/>
      <c r="J3" s="19"/>
      <c r="K3" s="19"/>
      <c r="L3" s="19"/>
      <c r="M3" s="19"/>
      <c r="N3" s="19" t="s">
        <v>29</v>
      </c>
    </row>
    <row r="4" ht="27.15" customHeight="1" spans="1:14">
      <c r="A4" s="30" t="s">
        <v>371</v>
      </c>
      <c r="B4" s="30" t="s">
        <v>390</v>
      </c>
      <c r="C4" s="30" t="s">
        <v>391</v>
      </c>
      <c r="D4" s="30" t="s">
        <v>158</v>
      </c>
      <c r="E4" s="30"/>
      <c r="F4" s="30"/>
      <c r="G4" s="30"/>
      <c r="H4" s="30"/>
      <c r="I4" s="30"/>
      <c r="J4" s="30"/>
      <c r="K4" s="30"/>
      <c r="L4" s="30"/>
      <c r="M4" s="30"/>
      <c r="N4" s="30"/>
    </row>
    <row r="5" ht="23.4" customHeight="1" spans="1:14">
      <c r="A5" s="30" t="s">
        <v>377</v>
      </c>
      <c r="B5" s="30"/>
      <c r="C5" s="30" t="s">
        <v>392</v>
      </c>
      <c r="D5" s="30" t="s">
        <v>32</v>
      </c>
      <c r="E5" s="30" t="s">
        <v>35</v>
      </c>
      <c r="F5" s="30" t="s">
        <v>378</v>
      </c>
      <c r="G5" s="30" t="s">
        <v>379</v>
      </c>
      <c r="H5" s="30" t="s">
        <v>38</v>
      </c>
      <c r="I5" s="30" t="s">
        <v>380</v>
      </c>
      <c r="J5" s="30"/>
      <c r="K5" s="30"/>
      <c r="L5" s="30"/>
      <c r="M5" s="30"/>
      <c r="N5" s="30"/>
    </row>
    <row r="6" ht="28.65" customHeight="1" spans="1:14">
      <c r="A6" s="30"/>
      <c r="B6" s="30"/>
      <c r="C6" s="30"/>
      <c r="D6" s="30"/>
      <c r="E6" s="30" t="s">
        <v>34</v>
      </c>
      <c r="F6" s="30"/>
      <c r="G6" s="30"/>
      <c r="H6" s="30"/>
      <c r="I6" s="30" t="s">
        <v>34</v>
      </c>
      <c r="J6" s="30" t="s">
        <v>41</v>
      </c>
      <c r="K6" s="30" t="s">
        <v>42</v>
      </c>
      <c r="L6" s="31" t="s">
        <v>43</v>
      </c>
      <c r="M6" s="31" t="s">
        <v>44</v>
      </c>
      <c r="N6" s="31" t="s">
        <v>45</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2"/>
      <c r="B8" s="22"/>
      <c r="C8" s="22"/>
      <c r="D8" s="33"/>
      <c r="E8" s="33"/>
      <c r="F8" s="33"/>
      <c r="G8" s="33"/>
      <c r="H8" s="33"/>
      <c r="I8" s="33"/>
      <c r="J8" s="33"/>
      <c r="K8" s="33"/>
      <c r="L8" s="33"/>
      <c r="M8" s="33"/>
      <c r="N8" s="33"/>
    </row>
    <row r="9" ht="20.25" customHeight="1" spans="1:14">
      <c r="A9" s="22"/>
      <c r="B9" s="22"/>
      <c r="C9" s="22"/>
      <c r="D9" s="33"/>
      <c r="E9" s="33"/>
      <c r="F9" s="33"/>
      <c r="G9" s="33"/>
      <c r="H9" s="33"/>
      <c r="I9" s="33"/>
      <c r="J9" s="33"/>
      <c r="K9" s="33"/>
      <c r="L9" s="33"/>
      <c r="M9" s="33"/>
      <c r="N9" s="33"/>
    </row>
    <row r="10" ht="20.25" customHeight="1" spans="1:14">
      <c r="A10" s="23" t="s">
        <v>32</v>
      </c>
      <c r="B10" s="23"/>
      <c r="C10" s="23"/>
      <c r="D10" s="33"/>
      <c r="E10" s="33"/>
      <c r="F10" s="33"/>
      <c r="G10" s="33"/>
      <c r="H10" s="33"/>
      <c r="I10" s="33"/>
      <c r="J10" s="33"/>
      <c r="K10" s="33"/>
      <c r="L10" s="33"/>
      <c r="M10" s="33"/>
      <c r="N10" s="33"/>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8"/>
  <sheetViews>
    <sheetView showZeros="0" workbookViewId="0">
      <selection activeCell="G13" sqref="G13"/>
    </sheetView>
  </sheetViews>
  <sheetFormatPr defaultColWidth="8.62962962962963" defaultRowHeight="15" customHeight="1" outlineLevelRow="7"/>
  <cols>
    <col min="1" max="1" width="13" customWidth="1"/>
    <col min="2" max="2" width="8.62962962962963" customWidth="1"/>
    <col min="3" max="11" width="12.6296296296296" customWidth="1"/>
    <col min="12" max="16384" width="8.62962962962963" customWidth="1"/>
  </cols>
  <sheetData>
    <row r="1" ht="24.15" customHeight="1" spans="1:11">
      <c r="A1" s="18"/>
      <c r="B1" s="18"/>
      <c r="C1" s="18"/>
      <c r="D1" s="18"/>
      <c r="E1" s="18"/>
      <c r="F1" s="18"/>
      <c r="G1" s="18"/>
      <c r="H1" s="18"/>
      <c r="I1" s="18"/>
      <c r="J1" s="18"/>
      <c r="K1" s="19" t="s">
        <v>393</v>
      </c>
    </row>
    <row r="2" ht="45.15" customHeight="1" spans="1:11">
      <c r="A2" s="24" t="s">
        <v>394</v>
      </c>
      <c r="B2" s="24"/>
      <c r="C2" s="24"/>
      <c r="D2" s="24"/>
      <c r="E2" s="24"/>
      <c r="F2" s="24"/>
      <c r="G2" s="24"/>
      <c r="H2" s="24"/>
      <c r="I2" s="24"/>
      <c r="J2" s="24"/>
      <c r="K2" s="24"/>
    </row>
    <row r="3" ht="18.75" customHeight="1" spans="1:11">
      <c r="A3" s="18" t="str">
        <f>"单位名称："&amp;"玉溪市江川区应急管理局"</f>
        <v>单位名称：玉溪市江川区应急管理局</v>
      </c>
      <c r="B3" s="18"/>
      <c r="C3" s="18"/>
      <c r="D3" s="18"/>
      <c r="E3" s="18"/>
      <c r="F3" s="18"/>
      <c r="G3" s="18"/>
      <c r="H3" s="18"/>
      <c r="I3" s="18"/>
      <c r="J3" s="18"/>
      <c r="K3" s="19" t="s">
        <v>29</v>
      </c>
    </row>
    <row r="4" ht="22.5" customHeight="1" spans="1:11">
      <c r="A4" s="27" t="s">
        <v>395</v>
      </c>
      <c r="B4" s="27" t="s">
        <v>158</v>
      </c>
      <c r="C4" s="27"/>
      <c r="D4" s="27"/>
      <c r="E4" s="27" t="s">
        <v>396</v>
      </c>
      <c r="F4" s="27"/>
      <c r="G4" s="27"/>
      <c r="H4" s="27"/>
      <c r="I4" s="27"/>
      <c r="J4" s="27"/>
      <c r="K4" s="27"/>
    </row>
    <row r="5" ht="28.8" spans="1:11">
      <c r="A5" s="27"/>
      <c r="B5" s="27" t="s">
        <v>32</v>
      </c>
      <c r="C5" s="27" t="s">
        <v>35</v>
      </c>
      <c r="D5" s="27" t="s">
        <v>378</v>
      </c>
      <c r="E5" s="28" t="s">
        <v>397</v>
      </c>
      <c r="F5" s="28" t="s">
        <v>398</v>
      </c>
      <c r="G5" s="28" t="s">
        <v>399</v>
      </c>
      <c r="H5" s="28" t="s">
        <v>400</v>
      </c>
      <c r="I5" s="28" t="s">
        <v>401</v>
      </c>
      <c r="J5" s="28" t="s">
        <v>402</v>
      </c>
      <c r="K5" s="28" t="s">
        <v>403</v>
      </c>
    </row>
    <row r="6" ht="18.75" customHeight="1" spans="1:11">
      <c r="A6" s="23" t="s">
        <v>46</v>
      </c>
      <c r="B6" s="23" t="s">
        <v>47</v>
      </c>
      <c r="C6" s="23" t="s">
        <v>48</v>
      </c>
      <c r="D6" s="23" t="s">
        <v>49</v>
      </c>
      <c r="E6" s="23" t="s">
        <v>50</v>
      </c>
      <c r="F6" s="23" t="s">
        <v>51</v>
      </c>
      <c r="G6" s="23" t="s">
        <v>52</v>
      </c>
      <c r="H6" s="23" t="s">
        <v>53</v>
      </c>
      <c r="I6" s="23" t="s">
        <v>54</v>
      </c>
      <c r="J6" s="23" t="s">
        <v>71</v>
      </c>
      <c r="K6" s="23" t="s">
        <v>404</v>
      </c>
    </row>
    <row r="7" ht="18.75" customHeight="1" spans="1:11">
      <c r="A7" s="22"/>
      <c r="B7" s="22"/>
      <c r="C7" s="22"/>
      <c r="D7" s="22"/>
      <c r="E7" s="22"/>
      <c r="F7" s="22"/>
      <c r="G7" s="22"/>
      <c r="H7" s="22"/>
      <c r="I7" s="22"/>
      <c r="J7" s="22"/>
      <c r="K7" s="22"/>
    </row>
    <row r="8" ht="18.75" customHeight="1" spans="1:11">
      <c r="A8" s="23"/>
      <c r="B8" s="22"/>
      <c r="C8" s="22"/>
      <c r="D8" s="22"/>
      <c r="E8" s="22"/>
      <c r="F8" s="22"/>
      <c r="G8" s="22"/>
      <c r="H8" s="22"/>
      <c r="I8" s="22"/>
      <c r="J8" s="22"/>
      <c r="K8" s="22"/>
    </row>
  </sheetData>
  <mergeCells count="5">
    <mergeCell ref="A2:K2"/>
    <mergeCell ref="A3:C3"/>
    <mergeCell ref="B4:D4"/>
    <mergeCell ref="E4:K4"/>
    <mergeCell ref="A4:A5"/>
  </mergeCells>
  <pageMargins left="1.49583333333333" right="0.75" top="1" bottom="1" header="0.5" footer="0.5"/>
  <pageSetup paperSize="9" scale="90"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B12" sqref="B12"/>
    </sheetView>
  </sheetViews>
  <sheetFormatPr defaultColWidth="12.6296296296296" defaultRowHeight="15" customHeight="1" outlineLevelRow="6"/>
  <cols>
    <col min="1" max="16384" width="12.6296296296296" customWidth="1"/>
  </cols>
  <sheetData>
    <row r="1" ht="18.75" customHeight="1" spans="1:10">
      <c r="A1" s="18"/>
      <c r="B1" s="18"/>
      <c r="C1" s="18"/>
      <c r="D1" s="18"/>
      <c r="E1" s="18"/>
      <c r="F1" s="18"/>
      <c r="G1" s="18"/>
      <c r="H1" s="18"/>
      <c r="I1" s="18"/>
      <c r="J1" s="19" t="s">
        <v>405</v>
      </c>
    </row>
    <row r="2" ht="52.05" customHeight="1" spans="1:10">
      <c r="A2" s="24" t="s">
        <v>406</v>
      </c>
      <c r="B2" s="25"/>
      <c r="C2" s="25"/>
      <c r="D2" s="25"/>
      <c r="E2" s="25"/>
      <c r="F2" s="25"/>
      <c r="G2" s="25"/>
      <c r="H2" s="25"/>
      <c r="I2" s="25"/>
      <c r="J2" s="25"/>
    </row>
    <row r="3" ht="21.3" customHeight="1" spans="1:10">
      <c r="A3" s="18" t="str">
        <f>"单位名称："&amp;"玉溪市江川区应急管理局"</f>
        <v>单位名称：玉溪市江川区应急管理局</v>
      </c>
      <c r="B3" s="18"/>
      <c r="C3" s="18"/>
      <c r="D3" s="26"/>
      <c r="E3" s="26"/>
      <c r="F3" s="26"/>
      <c r="G3" s="26"/>
      <c r="H3" s="26"/>
      <c r="I3" s="26"/>
      <c r="J3" s="26"/>
    </row>
    <row r="4" ht="27.15" customHeight="1" spans="1:10">
      <c r="A4" s="21" t="s">
        <v>395</v>
      </c>
      <c r="B4" s="21" t="s">
        <v>271</v>
      </c>
      <c r="C4" s="21" t="s">
        <v>272</v>
      </c>
      <c r="D4" s="21" t="s">
        <v>273</v>
      </c>
      <c r="E4" s="21" t="s">
        <v>274</v>
      </c>
      <c r="F4" s="21" t="s">
        <v>275</v>
      </c>
      <c r="G4" s="21" t="s">
        <v>276</v>
      </c>
      <c r="H4" s="21" t="s">
        <v>277</v>
      </c>
      <c r="I4" s="21" t="s">
        <v>278</v>
      </c>
      <c r="J4" s="21" t="s">
        <v>279</v>
      </c>
    </row>
    <row r="5" ht="18.75" customHeight="1" spans="1:10">
      <c r="A5" s="21" t="s">
        <v>46</v>
      </c>
      <c r="B5" s="21" t="s">
        <v>47</v>
      </c>
      <c r="C5" s="21" t="s">
        <v>48</v>
      </c>
      <c r="D5" s="21" t="s">
        <v>49</v>
      </c>
      <c r="E5" s="21" t="s">
        <v>50</v>
      </c>
      <c r="F5" s="21" t="s">
        <v>51</v>
      </c>
      <c r="G5" s="21" t="s">
        <v>52</v>
      </c>
      <c r="H5" s="21" t="s">
        <v>53</v>
      </c>
      <c r="I5" s="21" t="s">
        <v>54</v>
      </c>
      <c r="J5" s="21" t="s">
        <v>71</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sheetData>
  <mergeCells count="2">
    <mergeCell ref="A2:J2"/>
    <mergeCell ref="A3:C3"/>
  </mergeCells>
  <pageMargins left="0.75" right="0.75" top="1" bottom="1" header="0.5" footer="0.5"/>
  <pageSetup paperSize="9"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7"/>
  <sheetViews>
    <sheetView showZeros="0" workbookViewId="0">
      <selection activeCell="G22" sqref="G22"/>
    </sheetView>
  </sheetViews>
  <sheetFormatPr defaultColWidth="12.6296296296296" defaultRowHeight="15" customHeight="1" outlineLevelRow="6" outlineLevelCol="7"/>
  <cols>
    <col min="1" max="16384" width="12.6296296296296" customWidth="1"/>
  </cols>
  <sheetData>
    <row r="1" ht="18.75" customHeight="1" spans="1:8">
      <c r="A1" s="18"/>
      <c r="B1" s="18"/>
      <c r="C1" s="18"/>
      <c r="D1" s="18"/>
      <c r="E1" s="18"/>
      <c r="F1" s="18"/>
      <c r="G1" s="18"/>
      <c r="H1" s="19" t="s">
        <v>407</v>
      </c>
    </row>
    <row r="2" ht="41.4" customHeight="1" spans="1:8">
      <c r="A2" s="20" t="s">
        <v>408</v>
      </c>
      <c r="B2" s="20"/>
      <c r="C2" s="20"/>
      <c r="D2" s="20"/>
      <c r="E2" s="20"/>
      <c r="F2" s="20"/>
      <c r="G2" s="20"/>
      <c r="H2" s="20"/>
    </row>
    <row r="3" ht="18.75" customHeight="1" spans="1:8">
      <c r="A3" s="18" t="str">
        <f>"单位名称："&amp;"玉溪市江川区应急管理局"</f>
        <v>单位名称：玉溪市江川区应急管理局</v>
      </c>
      <c r="B3" s="18"/>
      <c r="C3" s="18"/>
      <c r="D3" s="18"/>
      <c r="E3" s="18"/>
      <c r="F3" s="18"/>
      <c r="G3" s="18"/>
      <c r="H3" s="18"/>
    </row>
    <row r="4" ht="18.75" customHeight="1" spans="1:8">
      <c r="A4" s="21" t="s">
        <v>151</v>
      </c>
      <c r="B4" s="21" t="s">
        <v>409</v>
      </c>
      <c r="C4" s="21" t="s">
        <v>410</v>
      </c>
      <c r="D4" s="21" t="s">
        <v>411</v>
      </c>
      <c r="E4" s="21" t="s">
        <v>374</v>
      </c>
      <c r="F4" s="21" t="s">
        <v>412</v>
      </c>
      <c r="G4" s="21"/>
      <c r="H4" s="21"/>
    </row>
    <row r="5" ht="18.75" customHeight="1" spans="1:8">
      <c r="A5" s="21"/>
      <c r="B5" s="21"/>
      <c r="C5" s="21"/>
      <c r="D5" s="21"/>
      <c r="E5" s="21"/>
      <c r="F5" s="21" t="s">
        <v>375</v>
      </c>
      <c r="G5" s="21" t="s">
        <v>413</v>
      </c>
      <c r="H5" s="21" t="s">
        <v>414</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sheetData>
  <mergeCells count="8">
    <mergeCell ref="A2:H2"/>
    <mergeCell ref="A3:C3"/>
    <mergeCell ref="F4:H4"/>
    <mergeCell ref="A4:A5"/>
    <mergeCell ref="B4:B5"/>
    <mergeCell ref="C4:C5"/>
    <mergeCell ref="D4:D5"/>
    <mergeCell ref="E4:E5"/>
  </mergeCells>
  <pageMargins left="1.29861111111111" right="0.75" top="1" bottom="1" header="0.5" footer="0.5"/>
  <pageSetup paperSize="9"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topLeftCell="A4" workbookViewId="0">
      <selection activeCell="A1" sqref="A1"/>
    </sheetView>
  </sheetViews>
  <sheetFormatPr defaultColWidth="8.85185185185185" defaultRowHeight="15" customHeight="1"/>
  <cols>
    <col min="1" max="1" width="21.4259259259259" customWidth="1"/>
    <col min="2" max="3" width="35.7037037037037" customWidth="1"/>
    <col min="4" max="4" width="17.1388888888889" customWidth="1"/>
    <col min="5" max="5" width="28.5740740740741" customWidth="1"/>
    <col min="6" max="6" width="17.1388888888889" customWidth="1"/>
    <col min="7" max="7" width="28.5740740740741" customWidth="1"/>
    <col min="8" max="11" width="14.287037037037" customWidth="1"/>
  </cols>
  <sheetData>
    <row r="1" ht="18.75" customHeight="1" spans="1:11">
      <c r="A1" s="1"/>
      <c r="B1" s="1"/>
      <c r="C1" s="1"/>
      <c r="D1" s="1"/>
      <c r="E1" s="1"/>
      <c r="F1" s="1"/>
      <c r="G1" s="1"/>
      <c r="H1" s="2"/>
      <c r="I1" s="2"/>
      <c r="J1" s="2"/>
      <c r="K1" s="2" t="s">
        <v>415</v>
      </c>
    </row>
    <row r="2" ht="45" customHeight="1" spans="1:11">
      <c r="A2" s="3" t="s">
        <v>416</v>
      </c>
      <c r="B2" s="3"/>
      <c r="C2" s="3"/>
      <c r="D2" s="3"/>
      <c r="E2" s="3"/>
      <c r="F2" s="3"/>
      <c r="G2" s="3"/>
      <c r="H2" s="3"/>
      <c r="I2" s="3"/>
      <c r="J2" s="3"/>
      <c r="K2" s="3"/>
    </row>
    <row r="3" ht="18.75" customHeight="1" spans="1:11">
      <c r="A3" s="4" t="str">
        <f>"单位名称："&amp;"玉溪市江川区应急管理局"</f>
        <v>单位名称：玉溪市江川区应急管理局</v>
      </c>
      <c r="B3" s="4"/>
      <c r="C3" s="4"/>
      <c r="D3" s="4"/>
      <c r="E3" s="4"/>
      <c r="F3" s="4"/>
      <c r="G3" s="4"/>
      <c r="H3" s="5"/>
      <c r="I3" s="5"/>
      <c r="J3" s="5"/>
      <c r="K3" s="5" t="s">
        <v>29</v>
      </c>
    </row>
    <row r="4" ht="18.75" customHeight="1" spans="1:11">
      <c r="A4" s="12" t="s">
        <v>249</v>
      </c>
      <c r="B4" s="12" t="s">
        <v>153</v>
      </c>
      <c r="C4" s="12" t="s">
        <v>250</v>
      </c>
      <c r="D4" s="12" t="s">
        <v>154</v>
      </c>
      <c r="E4" s="12" t="s">
        <v>155</v>
      </c>
      <c r="F4" s="12" t="s">
        <v>251</v>
      </c>
      <c r="G4" s="12" t="s">
        <v>157</v>
      </c>
      <c r="H4" s="12" t="s">
        <v>32</v>
      </c>
      <c r="I4" s="12" t="s">
        <v>417</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topLeftCell="A6" workbookViewId="0">
      <selection activeCell="E9" sqref="E9"/>
    </sheetView>
  </sheetViews>
  <sheetFormatPr defaultColWidth="8.85185185185185" defaultRowHeight="15" customHeight="1" outlineLevelCol="6"/>
  <cols>
    <col min="1" max="1" width="35.7037037037037" customWidth="1"/>
    <col min="2" max="2" width="21.4259259259259" customWidth="1"/>
    <col min="3" max="3" width="35.7037037037037" customWidth="1"/>
    <col min="4" max="4" width="15.3796296296296" customWidth="1"/>
    <col min="5" max="5" width="12.1296296296296" customWidth="1"/>
    <col min="6" max="7" width="5.62962962962963" customWidth="1"/>
  </cols>
  <sheetData>
    <row r="1" ht="18.75" customHeight="1" spans="1:7">
      <c r="A1" s="1"/>
      <c r="B1" s="1"/>
      <c r="C1" s="1"/>
      <c r="D1" s="1"/>
      <c r="E1" s="2"/>
      <c r="F1" s="2"/>
      <c r="G1" s="2" t="s">
        <v>418</v>
      </c>
    </row>
    <row r="2" ht="45" customHeight="1" spans="1:7">
      <c r="A2" s="3" t="s">
        <v>419</v>
      </c>
      <c r="B2" s="3"/>
      <c r="C2" s="3"/>
      <c r="D2" s="3"/>
      <c r="E2" s="3"/>
      <c r="F2" s="3"/>
      <c r="G2" s="3"/>
    </row>
    <row r="3" ht="24.15" customHeight="1" spans="1:7">
      <c r="A3" s="4" t="str">
        <f>"单位名称："&amp;"玉溪市江川区应急管理局"</f>
        <v>单位名称：玉溪市江川区应急管理局</v>
      </c>
      <c r="B3" s="4"/>
      <c r="C3" s="4"/>
      <c r="D3" s="4"/>
      <c r="E3" s="5"/>
      <c r="F3" s="5"/>
      <c r="G3" s="5" t="s">
        <v>29</v>
      </c>
    </row>
    <row r="4" ht="18.75" customHeight="1" spans="1:7">
      <c r="A4" s="6" t="s">
        <v>250</v>
      </c>
      <c r="B4" s="6" t="s">
        <v>249</v>
      </c>
      <c r="C4" s="6" t="s">
        <v>153</v>
      </c>
      <c r="D4" s="6" t="s">
        <v>420</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255</v>
      </c>
      <c r="C8" s="9" t="s">
        <v>254</v>
      </c>
      <c r="D8" s="8" t="s">
        <v>421</v>
      </c>
      <c r="E8" s="10">
        <v>100000</v>
      </c>
      <c r="F8" s="10"/>
      <c r="G8" s="10"/>
    </row>
    <row r="9" ht="20.25" customHeight="1" spans="1:7">
      <c r="A9" s="8" t="s">
        <v>56</v>
      </c>
      <c r="B9" s="8" t="s">
        <v>255</v>
      </c>
      <c r="C9" s="9" t="s">
        <v>257</v>
      </c>
      <c r="D9" s="8" t="s">
        <v>421</v>
      </c>
      <c r="E9" s="10">
        <v>20000</v>
      </c>
      <c r="F9" s="10"/>
      <c r="G9" s="10"/>
    </row>
    <row r="10" ht="20.25" customHeight="1" spans="1:7">
      <c r="A10" s="8" t="s">
        <v>56</v>
      </c>
      <c r="B10" s="8" t="s">
        <v>262</v>
      </c>
      <c r="C10" s="9" t="s">
        <v>261</v>
      </c>
      <c r="D10" s="8" t="s">
        <v>421</v>
      </c>
      <c r="E10" s="10">
        <v>480000</v>
      </c>
      <c r="F10" s="10"/>
      <c r="G10" s="10"/>
    </row>
    <row r="11" ht="20.25" customHeight="1" spans="1:7">
      <c r="A11" s="8" t="s">
        <v>56</v>
      </c>
      <c r="B11" s="8" t="s">
        <v>255</v>
      </c>
      <c r="C11" s="9" t="s">
        <v>264</v>
      </c>
      <c r="D11" s="8" t="s">
        <v>421</v>
      </c>
      <c r="E11" s="10">
        <v>200000</v>
      </c>
      <c r="F11" s="10"/>
      <c r="G11" s="10"/>
    </row>
    <row r="12" ht="20.25" customHeight="1" spans="1:7">
      <c r="A12" s="11" t="s">
        <v>32</v>
      </c>
      <c r="B12" s="11"/>
      <c r="C12" s="11"/>
      <c r="D12" s="11"/>
      <c r="E12" s="10">
        <v>800000</v>
      </c>
      <c r="F12" s="10"/>
      <c r="G12" s="10"/>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pageSetup paperSize="1" scale="93"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K20" sqref="K20"/>
    </sheetView>
  </sheetViews>
  <sheetFormatPr defaultColWidth="8.85185185185185" defaultRowHeight="15" customHeight="1"/>
  <cols>
    <col min="1" max="1" width="15.1296296296296" customWidth="1"/>
    <col min="2" max="2" width="22.5" customWidth="1"/>
    <col min="3" max="5" width="12.6296296296296" customWidth="1"/>
    <col min="6" max="19" width="6.62962962962963"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"单位名称："&amp;"玉溪市江川区应急管理局"</f>
        <v>单位名称：玉溪市江川区应急管理局</v>
      </c>
      <c r="B3" s="4"/>
      <c r="C3" s="4"/>
      <c r="D3" s="4"/>
      <c r="E3" s="55"/>
      <c r="F3" s="55"/>
      <c r="G3" s="55"/>
      <c r="H3" s="55"/>
      <c r="I3" s="5"/>
      <c r="J3" s="5"/>
      <c r="K3" s="5"/>
      <c r="L3" s="5"/>
      <c r="M3" s="5"/>
      <c r="N3" s="5"/>
      <c r="O3" s="5"/>
      <c r="P3" s="5"/>
      <c r="Q3" s="5"/>
      <c r="R3" s="5"/>
      <c r="S3" s="5" t="s">
        <v>29</v>
      </c>
    </row>
    <row r="4" ht="18.75" customHeight="1" spans="1:19">
      <c r="A4" s="12" t="s">
        <v>30</v>
      </c>
      <c r="B4" s="73" t="s">
        <v>31</v>
      </c>
      <c r="C4" s="73" t="s">
        <v>32</v>
      </c>
      <c r="D4" s="73" t="s">
        <v>33</v>
      </c>
      <c r="E4" s="73"/>
      <c r="F4" s="73"/>
      <c r="G4" s="73"/>
      <c r="H4" s="73"/>
      <c r="I4" s="73"/>
      <c r="J4" s="74"/>
      <c r="K4" s="74"/>
      <c r="L4" s="74"/>
      <c r="M4" s="74"/>
      <c r="N4" s="74"/>
      <c r="O4" s="73" t="s">
        <v>20</v>
      </c>
      <c r="P4" s="73"/>
      <c r="Q4" s="73"/>
      <c r="R4" s="73"/>
      <c r="S4" s="73"/>
    </row>
    <row r="5" ht="14.4" spans="1:19">
      <c r="A5" s="12"/>
      <c r="B5" s="73"/>
      <c r="C5" s="73"/>
      <c r="D5" s="75" t="s">
        <v>34</v>
      </c>
      <c r="E5" s="75" t="s">
        <v>35</v>
      </c>
      <c r="F5" s="75" t="s">
        <v>36</v>
      </c>
      <c r="G5" s="75" t="s">
        <v>37</v>
      </c>
      <c r="H5" s="75" t="s">
        <v>38</v>
      </c>
      <c r="I5" s="75" t="s">
        <v>39</v>
      </c>
      <c r="J5" s="76"/>
      <c r="K5" s="76"/>
      <c r="L5" s="76"/>
      <c r="M5" s="76"/>
      <c r="N5" s="76"/>
      <c r="O5" s="75" t="s">
        <v>34</v>
      </c>
      <c r="P5" s="75" t="s">
        <v>35</v>
      </c>
      <c r="Q5" s="75" t="s">
        <v>36</v>
      </c>
      <c r="R5" s="75" t="s">
        <v>37</v>
      </c>
      <c r="S5" s="75" t="s">
        <v>40</v>
      </c>
    </row>
    <row r="6" ht="57.6" spans="1:19">
      <c r="A6" s="12"/>
      <c r="B6" s="73"/>
      <c r="C6" s="73"/>
      <c r="D6" s="75"/>
      <c r="E6" s="75"/>
      <c r="F6" s="75"/>
      <c r="G6" s="75"/>
      <c r="H6" s="75"/>
      <c r="I6" s="75" t="s">
        <v>34</v>
      </c>
      <c r="J6" s="75" t="s">
        <v>41</v>
      </c>
      <c r="K6" s="75" t="s">
        <v>42</v>
      </c>
      <c r="L6" s="75" t="s">
        <v>43</v>
      </c>
      <c r="M6" s="75" t="s">
        <v>44</v>
      </c>
      <c r="N6" s="75" t="s">
        <v>45</v>
      </c>
      <c r="O6" s="75"/>
      <c r="P6" s="75"/>
      <c r="Q6" s="75"/>
      <c r="R6" s="75"/>
      <c r="S6" s="75"/>
    </row>
    <row r="7" ht="18.75" customHeight="1" spans="1:19">
      <c r="A7" s="77" t="s">
        <v>46</v>
      </c>
      <c r="B7" s="13" t="s">
        <v>47</v>
      </c>
      <c r="C7" s="13" t="s">
        <v>48</v>
      </c>
      <c r="D7" s="13" t="s">
        <v>49</v>
      </c>
      <c r="E7" s="77" t="s">
        <v>50</v>
      </c>
      <c r="F7" s="13" t="s">
        <v>51</v>
      </c>
      <c r="G7" s="13" t="s">
        <v>52</v>
      </c>
      <c r="H7" s="77"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7208170.28</v>
      </c>
      <c r="D8" s="16">
        <v>7208070.28</v>
      </c>
      <c r="E8" s="16">
        <v>7208070.28</v>
      </c>
      <c r="F8" s="16"/>
      <c r="G8" s="16"/>
      <c r="H8" s="16"/>
      <c r="I8" s="16">
        <v>100</v>
      </c>
      <c r="J8" s="16"/>
      <c r="K8" s="16"/>
      <c r="L8" s="16"/>
      <c r="M8" s="16"/>
      <c r="N8" s="16">
        <v>100</v>
      </c>
      <c r="O8" s="16"/>
      <c r="P8" s="16"/>
      <c r="Q8" s="16"/>
      <c r="R8" s="16"/>
      <c r="S8" s="16"/>
    </row>
    <row r="9" ht="20.25" customHeight="1" spans="1:19">
      <c r="A9" s="66" t="s">
        <v>57</v>
      </c>
      <c r="B9" s="66" t="s">
        <v>56</v>
      </c>
      <c r="C9" s="16">
        <v>7208170.28</v>
      </c>
      <c r="D9" s="16">
        <v>7208070.28</v>
      </c>
      <c r="E9" s="16">
        <v>7208070.28</v>
      </c>
      <c r="F9" s="16"/>
      <c r="G9" s="16"/>
      <c r="H9" s="16"/>
      <c r="I9" s="16">
        <v>100</v>
      </c>
      <c r="J9" s="16"/>
      <c r="K9" s="16"/>
      <c r="L9" s="16"/>
      <c r="M9" s="16"/>
      <c r="N9" s="16">
        <v>100</v>
      </c>
      <c r="O9" s="22"/>
      <c r="P9" s="22"/>
      <c r="Q9" s="22"/>
      <c r="R9" s="22"/>
      <c r="S9" s="22"/>
    </row>
    <row r="10" ht="20.25" customHeight="1" spans="1:19">
      <c r="A10" s="45" t="s">
        <v>32</v>
      </c>
      <c r="B10" s="45"/>
      <c r="C10" s="16">
        <v>7208170.28</v>
      </c>
      <c r="D10" s="16">
        <v>7208070.28</v>
      </c>
      <c r="E10" s="16">
        <v>7208070.28</v>
      </c>
      <c r="F10" s="16"/>
      <c r="G10" s="16"/>
      <c r="H10" s="16"/>
      <c r="I10" s="16">
        <v>100</v>
      </c>
      <c r="J10" s="16"/>
      <c r="K10" s="16"/>
      <c r="L10" s="16"/>
      <c r="M10" s="16"/>
      <c r="N10" s="16">
        <v>100</v>
      </c>
      <c r="O10" s="16"/>
      <c r="P10" s="16"/>
      <c r="Q10" s="16"/>
      <c r="R10" s="16"/>
      <c r="S10" s="1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scale="73"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3"/>
  <sheetViews>
    <sheetView showZeros="0" topLeftCell="A2" workbookViewId="0">
      <selection activeCell="C33" sqref="C33"/>
    </sheetView>
  </sheetViews>
  <sheetFormatPr defaultColWidth="8.85185185185185" defaultRowHeight="15" customHeight="1"/>
  <cols>
    <col min="1" max="1" width="21.5462962962963" customWidth="1"/>
    <col min="2" max="2" width="28.5740740740741" customWidth="1"/>
    <col min="3" max="6" width="17.1388888888889" customWidth="1"/>
    <col min="7" max="15" width="6.62962962962963" customWidth="1"/>
  </cols>
  <sheetData>
    <row r="1" ht="18.75" customHeight="1" spans="1:15">
      <c r="A1" s="1"/>
      <c r="B1" s="1"/>
      <c r="C1" s="1"/>
      <c r="D1" s="1"/>
      <c r="E1" s="1"/>
      <c r="F1" s="1"/>
      <c r="G1" s="1"/>
      <c r="H1" s="1"/>
      <c r="I1" s="1"/>
      <c r="J1" s="2"/>
      <c r="K1" s="2"/>
      <c r="L1" s="2"/>
      <c r="M1" s="2"/>
      <c r="N1" s="2"/>
      <c r="O1" s="2" t="s">
        <v>58</v>
      </c>
    </row>
    <row r="2" ht="37.5" customHeight="1" spans="1:15">
      <c r="A2" s="3" t="s">
        <v>59</v>
      </c>
      <c r="B2" s="3"/>
      <c r="C2" s="3"/>
      <c r="D2" s="3"/>
      <c r="E2" s="3"/>
      <c r="F2" s="3"/>
      <c r="G2" s="3"/>
      <c r="H2" s="3"/>
      <c r="I2" s="3"/>
      <c r="J2" s="3"/>
      <c r="K2" s="54"/>
      <c r="L2" s="54"/>
      <c r="M2" s="54"/>
      <c r="N2" s="54"/>
      <c r="O2" s="54"/>
    </row>
    <row r="3" ht="18.75" customHeight="1" spans="1:15">
      <c r="A3" s="41" t="str">
        <f>"单位名称："&amp;"玉溪市江川区应急管理局"</f>
        <v>单位名称：玉溪市江川区应急管理局</v>
      </c>
      <c r="B3" s="41"/>
      <c r="C3" s="41"/>
      <c r="D3" s="41"/>
      <c r="E3" s="41"/>
      <c r="F3" s="41"/>
      <c r="G3" s="41"/>
      <c r="H3" s="41"/>
      <c r="I3" s="41"/>
      <c r="J3" s="2"/>
      <c r="K3" s="2"/>
      <c r="L3" s="2"/>
      <c r="M3" s="2"/>
      <c r="N3" s="2"/>
      <c r="O3" s="2" t="s">
        <v>29</v>
      </c>
    </row>
    <row r="4" ht="14.4" spans="1:15">
      <c r="A4" s="12" t="s">
        <v>60</v>
      </c>
      <c r="B4" s="12" t="s">
        <v>61</v>
      </c>
      <c r="C4" s="44" t="s">
        <v>32</v>
      </c>
      <c r="D4" s="44" t="s">
        <v>35</v>
      </c>
      <c r="E4" s="44"/>
      <c r="F4" s="44"/>
      <c r="G4" s="12" t="s">
        <v>36</v>
      </c>
      <c r="H4" s="12" t="s">
        <v>37</v>
      </c>
      <c r="I4" s="12" t="s">
        <v>62</v>
      </c>
      <c r="J4" s="12" t="s">
        <v>63</v>
      </c>
      <c r="K4" s="12"/>
      <c r="L4" s="12"/>
      <c r="M4" s="12"/>
      <c r="N4" s="12"/>
      <c r="O4" s="12"/>
    </row>
    <row r="5" ht="57.6" spans="1:15">
      <c r="A5" s="12"/>
      <c r="B5" s="12"/>
      <c r="C5" s="44"/>
      <c r="D5" s="44" t="s">
        <v>34</v>
      </c>
      <c r="E5" s="44" t="s">
        <v>64</v>
      </c>
      <c r="F5" s="44" t="s">
        <v>65</v>
      </c>
      <c r="G5" s="12"/>
      <c r="H5" s="12"/>
      <c r="I5" s="12"/>
      <c r="J5" s="12" t="s">
        <v>34</v>
      </c>
      <c r="K5" s="12" t="s">
        <v>66</v>
      </c>
      <c r="L5" s="64" t="s">
        <v>67</v>
      </c>
      <c r="M5" s="64" t="s">
        <v>68</v>
      </c>
      <c r="N5" s="64" t="s">
        <v>69</v>
      </c>
      <c r="O5" s="64" t="s">
        <v>70</v>
      </c>
    </row>
    <row r="6" ht="18.75" customHeight="1" spans="1:15">
      <c r="A6" s="13" t="s">
        <v>46</v>
      </c>
      <c r="B6" s="13" t="s">
        <v>47</v>
      </c>
      <c r="C6" s="13" t="s">
        <v>48</v>
      </c>
      <c r="D6" s="13" t="s">
        <v>49</v>
      </c>
      <c r="E6" s="13" t="s">
        <v>50</v>
      </c>
      <c r="F6" s="13" t="s">
        <v>51</v>
      </c>
      <c r="G6" s="13" t="s">
        <v>52</v>
      </c>
      <c r="H6" s="13" t="s">
        <v>53</v>
      </c>
      <c r="I6" s="13" t="s">
        <v>54</v>
      </c>
      <c r="J6" s="13" t="s">
        <v>71</v>
      </c>
      <c r="K6" s="13">
        <v>11</v>
      </c>
      <c r="L6" s="13">
        <v>12</v>
      </c>
      <c r="M6" s="13">
        <v>13</v>
      </c>
      <c r="N6" s="13">
        <v>14</v>
      </c>
      <c r="O6" s="13">
        <v>15</v>
      </c>
    </row>
    <row r="7" ht="20.25" customHeight="1" spans="1:15">
      <c r="A7" s="15" t="s">
        <v>72</v>
      </c>
      <c r="B7" s="15" t="s">
        <v>73</v>
      </c>
      <c r="C7" s="16">
        <v>488000</v>
      </c>
      <c r="D7" s="16">
        <v>488000</v>
      </c>
      <c r="E7" s="16">
        <v>288000</v>
      </c>
      <c r="F7" s="16">
        <v>200000</v>
      </c>
      <c r="G7" s="16"/>
      <c r="H7" s="16"/>
      <c r="I7" s="16"/>
      <c r="J7" s="16"/>
      <c r="K7" s="16"/>
      <c r="L7" s="16"/>
      <c r="M7" s="16"/>
      <c r="N7" s="16"/>
      <c r="O7" s="16"/>
    </row>
    <row r="8" ht="20.25" customHeight="1" spans="1:15">
      <c r="A8" s="66" t="s">
        <v>74</v>
      </c>
      <c r="B8" s="66" t="s">
        <v>75</v>
      </c>
      <c r="C8" s="16">
        <v>488000</v>
      </c>
      <c r="D8" s="16">
        <v>488000</v>
      </c>
      <c r="E8" s="16">
        <v>288000</v>
      </c>
      <c r="F8" s="16">
        <v>200000</v>
      </c>
      <c r="G8" s="16"/>
      <c r="H8" s="16"/>
      <c r="I8" s="16"/>
      <c r="J8" s="16"/>
      <c r="K8" s="16"/>
      <c r="L8" s="16"/>
      <c r="M8" s="16"/>
      <c r="N8" s="16"/>
      <c r="O8" s="16"/>
    </row>
    <row r="9" ht="20.25" customHeight="1" spans="1:15">
      <c r="A9" s="67" t="s">
        <v>76</v>
      </c>
      <c r="B9" s="67" t="s">
        <v>77</v>
      </c>
      <c r="C9" s="16">
        <v>488000</v>
      </c>
      <c r="D9" s="16">
        <v>488000</v>
      </c>
      <c r="E9" s="16">
        <v>288000</v>
      </c>
      <c r="F9" s="16">
        <v>200000</v>
      </c>
      <c r="G9" s="16"/>
      <c r="H9" s="16"/>
      <c r="I9" s="16"/>
      <c r="J9" s="16"/>
      <c r="K9" s="16"/>
      <c r="L9" s="16"/>
      <c r="M9" s="16"/>
      <c r="N9" s="16"/>
      <c r="O9" s="16"/>
    </row>
    <row r="10" ht="20.25" customHeight="1" spans="1:15">
      <c r="A10" s="15" t="s">
        <v>78</v>
      </c>
      <c r="B10" s="15" t="s">
        <v>79</v>
      </c>
      <c r="C10" s="16">
        <v>1520031.84</v>
      </c>
      <c r="D10" s="16">
        <v>1520031.84</v>
      </c>
      <c r="E10" s="16">
        <v>1040031.84</v>
      </c>
      <c r="F10" s="16">
        <v>480000</v>
      </c>
      <c r="G10" s="16"/>
      <c r="H10" s="16"/>
      <c r="I10" s="16"/>
      <c r="J10" s="16"/>
      <c r="K10" s="16"/>
      <c r="L10" s="16"/>
      <c r="M10" s="16"/>
      <c r="N10" s="16"/>
      <c r="O10" s="16"/>
    </row>
    <row r="11" ht="20.25" customHeight="1" spans="1:15">
      <c r="A11" s="66" t="s">
        <v>80</v>
      </c>
      <c r="B11" s="66" t="s">
        <v>81</v>
      </c>
      <c r="C11" s="16">
        <v>1040031.84</v>
      </c>
      <c r="D11" s="16">
        <v>1040031.84</v>
      </c>
      <c r="E11" s="16">
        <v>1040031.84</v>
      </c>
      <c r="F11" s="16"/>
      <c r="G11" s="16"/>
      <c r="H11" s="16"/>
      <c r="I11" s="16"/>
      <c r="J11" s="16"/>
      <c r="K11" s="16"/>
      <c r="L11" s="16"/>
      <c r="M11" s="16"/>
      <c r="N11" s="16"/>
      <c r="O11" s="16"/>
    </row>
    <row r="12" ht="20.25" customHeight="1" spans="1:15">
      <c r="A12" s="67" t="s">
        <v>82</v>
      </c>
      <c r="B12" s="67" t="s">
        <v>83</v>
      </c>
      <c r="C12" s="16">
        <v>150000</v>
      </c>
      <c r="D12" s="16">
        <v>150000</v>
      </c>
      <c r="E12" s="16">
        <v>150000</v>
      </c>
      <c r="F12" s="16"/>
      <c r="G12" s="16"/>
      <c r="H12" s="16"/>
      <c r="I12" s="16"/>
      <c r="J12" s="16"/>
      <c r="K12" s="16"/>
      <c r="L12" s="16"/>
      <c r="M12" s="16"/>
      <c r="N12" s="16"/>
      <c r="O12" s="16"/>
    </row>
    <row r="13" ht="20.25" customHeight="1" spans="1:15">
      <c r="A13" s="67" t="s">
        <v>84</v>
      </c>
      <c r="B13" s="67" t="s">
        <v>85</v>
      </c>
      <c r="C13" s="16">
        <v>120000</v>
      </c>
      <c r="D13" s="16">
        <v>120000</v>
      </c>
      <c r="E13" s="16">
        <v>120000</v>
      </c>
      <c r="F13" s="16"/>
      <c r="G13" s="16"/>
      <c r="H13" s="16"/>
      <c r="I13" s="16"/>
      <c r="J13" s="16"/>
      <c r="K13" s="16"/>
      <c r="L13" s="16"/>
      <c r="M13" s="16"/>
      <c r="N13" s="16"/>
      <c r="O13" s="16"/>
    </row>
    <row r="14" ht="20.25" customHeight="1" spans="1:15">
      <c r="A14" s="67" t="s">
        <v>86</v>
      </c>
      <c r="B14" s="67" t="s">
        <v>87</v>
      </c>
      <c r="C14" s="16">
        <v>11520</v>
      </c>
      <c r="D14" s="16">
        <v>11520</v>
      </c>
      <c r="E14" s="16">
        <v>11520</v>
      </c>
      <c r="F14" s="16"/>
      <c r="G14" s="16"/>
      <c r="H14" s="16"/>
      <c r="I14" s="16"/>
      <c r="J14" s="16"/>
      <c r="K14" s="16"/>
      <c r="L14" s="16"/>
      <c r="M14" s="16"/>
      <c r="N14" s="16"/>
      <c r="O14" s="16"/>
    </row>
    <row r="15" ht="20.25" customHeight="1" spans="1:15">
      <c r="A15" s="67" t="s">
        <v>88</v>
      </c>
      <c r="B15" s="67" t="s">
        <v>89</v>
      </c>
      <c r="C15" s="16">
        <v>528511.84</v>
      </c>
      <c r="D15" s="16">
        <v>528511.84</v>
      </c>
      <c r="E15" s="16">
        <v>528511.84</v>
      </c>
      <c r="F15" s="16"/>
      <c r="G15" s="16"/>
      <c r="H15" s="16"/>
      <c r="I15" s="16"/>
      <c r="J15" s="16"/>
      <c r="K15" s="16"/>
      <c r="L15" s="16"/>
      <c r="M15" s="16"/>
      <c r="N15" s="16"/>
      <c r="O15" s="16"/>
    </row>
    <row r="16" ht="20.25" customHeight="1" spans="1:15">
      <c r="A16" s="67" t="s">
        <v>90</v>
      </c>
      <c r="B16" s="67" t="s">
        <v>91</v>
      </c>
      <c r="C16" s="16">
        <v>230000</v>
      </c>
      <c r="D16" s="16">
        <v>230000</v>
      </c>
      <c r="E16" s="16">
        <v>230000</v>
      </c>
      <c r="F16" s="16"/>
      <c r="G16" s="16"/>
      <c r="H16" s="16"/>
      <c r="I16" s="16"/>
      <c r="J16" s="16"/>
      <c r="K16" s="16"/>
      <c r="L16" s="16"/>
      <c r="M16" s="16"/>
      <c r="N16" s="16"/>
      <c r="O16" s="16"/>
    </row>
    <row r="17" ht="20.25" customHeight="1" spans="1:15">
      <c r="A17" s="66" t="s">
        <v>92</v>
      </c>
      <c r="B17" s="66" t="s">
        <v>93</v>
      </c>
      <c r="C17" s="16">
        <v>480000</v>
      </c>
      <c r="D17" s="16">
        <v>480000</v>
      </c>
      <c r="E17" s="16"/>
      <c r="F17" s="16">
        <v>480000</v>
      </c>
      <c r="G17" s="16"/>
      <c r="H17" s="16"/>
      <c r="I17" s="16"/>
      <c r="J17" s="16"/>
      <c r="K17" s="16"/>
      <c r="L17" s="16"/>
      <c r="M17" s="16"/>
      <c r="N17" s="16"/>
      <c r="O17" s="16"/>
    </row>
    <row r="18" ht="20.25" customHeight="1" spans="1:15">
      <c r="A18" s="67" t="s">
        <v>94</v>
      </c>
      <c r="B18" s="67" t="s">
        <v>93</v>
      </c>
      <c r="C18" s="16">
        <v>480000</v>
      </c>
      <c r="D18" s="16">
        <v>480000</v>
      </c>
      <c r="E18" s="16"/>
      <c r="F18" s="16">
        <v>480000</v>
      </c>
      <c r="G18" s="16"/>
      <c r="H18" s="16"/>
      <c r="I18" s="16"/>
      <c r="J18" s="16"/>
      <c r="K18" s="16"/>
      <c r="L18" s="16"/>
      <c r="M18" s="16"/>
      <c r="N18" s="16"/>
      <c r="O18" s="16"/>
    </row>
    <row r="19" ht="20.25" customHeight="1" spans="1:15">
      <c r="A19" s="15" t="s">
        <v>95</v>
      </c>
      <c r="B19" s="15" t="s">
        <v>96</v>
      </c>
      <c r="C19" s="16">
        <v>491458.19</v>
      </c>
      <c r="D19" s="16">
        <v>491458.19</v>
      </c>
      <c r="E19" s="16">
        <v>491458.19</v>
      </c>
      <c r="F19" s="16"/>
      <c r="G19" s="16"/>
      <c r="H19" s="16"/>
      <c r="I19" s="16"/>
      <c r="J19" s="16"/>
      <c r="K19" s="16"/>
      <c r="L19" s="16"/>
      <c r="M19" s="16"/>
      <c r="N19" s="16"/>
      <c r="O19" s="16"/>
    </row>
    <row r="20" ht="20.25" customHeight="1" spans="1:15">
      <c r="A20" s="66" t="s">
        <v>97</v>
      </c>
      <c r="B20" s="66" t="s">
        <v>98</v>
      </c>
      <c r="C20" s="16">
        <v>491458.19</v>
      </c>
      <c r="D20" s="16">
        <v>491458.19</v>
      </c>
      <c r="E20" s="16">
        <v>491458.19</v>
      </c>
      <c r="F20" s="16"/>
      <c r="G20" s="16"/>
      <c r="H20" s="16"/>
      <c r="I20" s="16"/>
      <c r="J20" s="16"/>
      <c r="K20" s="16"/>
      <c r="L20" s="16"/>
      <c r="M20" s="16"/>
      <c r="N20" s="16"/>
      <c r="O20" s="16"/>
    </row>
    <row r="21" ht="20.25" customHeight="1" spans="1:15">
      <c r="A21" s="67" t="s">
        <v>99</v>
      </c>
      <c r="B21" s="67" t="s">
        <v>100</v>
      </c>
      <c r="C21" s="16">
        <v>165745.02</v>
      </c>
      <c r="D21" s="16">
        <v>165745.02</v>
      </c>
      <c r="E21" s="16">
        <v>165745.02</v>
      </c>
      <c r="F21" s="16"/>
      <c r="G21" s="16"/>
      <c r="H21" s="16"/>
      <c r="I21" s="16"/>
      <c r="J21" s="16"/>
      <c r="K21" s="16"/>
      <c r="L21" s="16"/>
      <c r="M21" s="16"/>
      <c r="N21" s="16"/>
      <c r="O21" s="16"/>
    </row>
    <row r="22" ht="20.25" customHeight="1" spans="1:15">
      <c r="A22" s="67" t="s">
        <v>101</v>
      </c>
      <c r="B22" s="67" t="s">
        <v>102</v>
      </c>
      <c r="C22" s="16">
        <v>108420.49</v>
      </c>
      <c r="D22" s="16">
        <v>108420.49</v>
      </c>
      <c r="E22" s="16">
        <v>108420.49</v>
      </c>
      <c r="F22" s="16"/>
      <c r="G22" s="16"/>
      <c r="H22" s="16"/>
      <c r="I22" s="16"/>
      <c r="J22" s="16"/>
      <c r="K22" s="16"/>
      <c r="L22" s="16"/>
      <c r="M22" s="16"/>
      <c r="N22" s="16"/>
      <c r="O22" s="16"/>
    </row>
    <row r="23" ht="20.25" customHeight="1" spans="1:15">
      <c r="A23" s="67" t="s">
        <v>103</v>
      </c>
      <c r="B23" s="67" t="s">
        <v>104</v>
      </c>
      <c r="C23" s="16">
        <v>188756.52</v>
      </c>
      <c r="D23" s="16">
        <v>188756.52</v>
      </c>
      <c r="E23" s="16">
        <v>188756.52</v>
      </c>
      <c r="F23" s="16"/>
      <c r="G23" s="16"/>
      <c r="H23" s="16"/>
      <c r="I23" s="16"/>
      <c r="J23" s="16"/>
      <c r="K23" s="16"/>
      <c r="L23" s="16"/>
      <c r="M23" s="16"/>
      <c r="N23" s="16"/>
      <c r="O23" s="16"/>
    </row>
    <row r="24" ht="20.25" customHeight="1" spans="1:15">
      <c r="A24" s="67" t="s">
        <v>105</v>
      </c>
      <c r="B24" s="67" t="s">
        <v>106</v>
      </c>
      <c r="C24" s="16">
        <v>28536.16</v>
      </c>
      <c r="D24" s="16">
        <v>28536.16</v>
      </c>
      <c r="E24" s="16">
        <v>28536.16</v>
      </c>
      <c r="F24" s="16"/>
      <c r="G24" s="16"/>
      <c r="H24" s="16"/>
      <c r="I24" s="16"/>
      <c r="J24" s="16"/>
      <c r="K24" s="16"/>
      <c r="L24" s="16"/>
      <c r="M24" s="16"/>
      <c r="N24" s="16"/>
      <c r="O24" s="16"/>
    </row>
    <row r="25" ht="20.25" customHeight="1" spans="1:15">
      <c r="A25" s="15" t="s">
        <v>107</v>
      </c>
      <c r="B25" s="15" t="s">
        <v>108</v>
      </c>
      <c r="C25" s="16">
        <v>429408</v>
      </c>
      <c r="D25" s="16">
        <v>429408</v>
      </c>
      <c r="E25" s="16">
        <v>429408</v>
      </c>
      <c r="F25" s="16"/>
      <c r="G25" s="16"/>
      <c r="H25" s="16"/>
      <c r="I25" s="16"/>
      <c r="J25" s="16"/>
      <c r="K25" s="16"/>
      <c r="L25" s="16"/>
      <c r="M25" s="16"/>
      <c r="N25" s="16"/>
      <c r="O25" s="16"/>
    </row>
    <row r="26" ht="20.25" customHeight="1" spans="1:15">
      <c r="A26" s="66" t="s">
        <v>109</v>
      </c>
      <c r="B26" s="66" t="s">
        <v>110</v>
      </c>
      <c r="C26" s="16">
        <v>429408</v>
      </c>
      <c r="D26" s="16">
        <v>429408</v>
      </c>
      <c r="E26" s="16">
        <v>429408</v>
      </c>
      <c r="F26" s="16"/>
      <c r="G26" s="16"/>
      <c r="H26" s="16"/>
      <c r="I26" s="16"/>
      <c r="J26" s="16"/>
      <c r="K26" s="16"/>
      <c r="L26" s="16"/>
      <c r="M26" s="16"/>
      <c r="N26" s="16"/>
      <c r="O26" s="16"/>
    </row>
    <row r="27" ht="20.25" customHeight="1" spans="1:15">
      <c r="A27" s="67" t="s">
        <v>111</v>
      </c>
      <c r="B27" s="67" t="s">
        <v>112</v>
      </c>
      <c r="C27" s="16">
        <v>429408</v>
      </c>
      <c r="D27" s="16">
        <v>429408</v>
      </c>
      <c r="E27" s="16">
        <v>429408</v>
      </c>
      <c r="F27" s="16"/>
      <c r="G27" s="16"/>
      <c r="H27" s="16"/>
      <c r="I27" s="16"/>
      <c r="J27" s="16"/>
      <c r="K27" s="16"/>
      <c r="L27" s="16"/>
      <c r="M27" s="16"/>
      <c r="N27" s="16"/>
      <c r="O27" s="16"/>
    </row>
    <row r="28" ht="20.25" customHeight="1" spans="1:15">
      <c r="A28" s="15" t="s">
        <v>113</v>
      </c>
      <c r="B28" s="15" t="s">
        <v>114</v>
      </c>
      <c r="C28" s="16">
        <v>4279272.25</v>
      </c>
      <c r="D28" s="16">
        <v>4279172.25</v>
      </c>
      <c r="E28" s="16">
        <v>4159172.25</v>
      </c>
      <c r="F28" s="16">
        <v>120000</v>
      </c>
      <c r="G28" s="16"/>
      <c r="H28" s="16"/>
      <c r="I28" s="16"/>
      <c r="J28" s="16">
        <v>100</v>
      </c>
      <c r="K28" s="16"/>
      <c r="L28" s="16"/>
      <c r="M28" s="16"/>
      <c r="N28" s="16"/>
      <c r="O28" s="16">
        <v>100</v>
      </c>
    </row>
    <row r="29" ht="20.25" customHeight="1" spans="1:15">
      <c r="A29" s="66" t="s">
        <v>115</v>
      </c>
      <c r="B29" s="66" t="s">
        <v>116</v>
      </c>
      <c r="C29" s="16">
        <v>4279272.25</v>
      </c>
      <c r="D29" s="16">
        <v>4279172.25</v>
      </c>
      <c r="E29" s="16">
        <v>4159172.25</v>
      </c>
      <c r="F29" s="16">
        <v>120000</v>
      </c>
      <c r="G29" s="16"/>
      <c r="H29" s="16"/>
      <c r="I29" s="16"/>
      <c r="J29" s="16">
        <v>100</v>
      </c>
      <c r="K29" s="16"/>
      <c r="L29" s="16"/>
      <c r="M29" s="16"/>
      <c r="N29" s="16"/>
      <c r="O29" s="16">
        <v>100</v>
      </c>
    </row>
    <row r="30" ht="20.25" customHeight="1" spans="1:15">
      <c r="A30" s="67" t="s">
        <v>117</v>
      </c>
      <c r="B30" s="67" t="s">
        <v>118</v>
      </c>
      <c r="C30" s="16">
        <v>4159272.25</v>
      </c>
      <c r="D30" s="16">
        <v>4159172.25</v>
      </c>
      <c r="E30" s="16">
        <v>4159172.25</v>
      </c>
      <c r="F30" s="16"/>
      <c r="G30" s="16"/>
      <c r="H30" s="16"/>
      <c r="I30" s="16"/>
      <c r="J30" s="16">
        <v>100</v>
      </c>
      <c r="K30" s="16"/>
      <c r="L30" s="16"/>
      <c r="M30" s="16"/>
      <c r="N30" s="16"/>
      <c r="O30" s="16">
        <v>100</v>
      </c>
    </row>
    <row r="31" ht="20.25" customHeight="1" spans="1:15">
      <c r="A31" s="67" t="s">
        <v>119</v>
      </c>
      <c r="B31" s="67" t="s">
        <v>120</v>
      </c>
      <c r="C31" s="16">
        <v>20000</v>
      </c>
      <c r="D31" s="16">
        <v>20000</v>
      </c>
      <c r="E31" s="16"/>
      <c r="F31" s="16">
        <v>20000</v>
      </c>
      <c r="G31" s="16"/>
      <c r="H31" s="16"/>
      <c r="I31" s="16"/>
      <c r="J31" s="16"/>
      <c r="K31" s="16"/>
      <c r="L31" s="16"/>
      <c r="M31" s="16"/>
      <c r="N31" s="16"/>
      <c r="O31" s="16"/>
    </row>
    <row r="32" ht="20.25" customHeight="1" spans="1:15">
      <c r="A32" s="67" t="s">
        <v>121</v>
      </c>
      <c r="B32" s="67" t="s">
        <v>122</v>
      </c>
      <c r="C32" s="16">
        <v>100000</v>
      </c>
      <c r="D32" s="16">
        <v>100000</v>
      </c>
      <c r="E32" s="16"/>
      <c r="F32" s="16">
        <v>100000</v>
      </c>
      <c r="G32" s="16"/>
      <c r="H32" s="16"/>
      <c r="I32" s="16"/>
      <c r="J32" s="16"/>
      <c r="K32" s="16"/>
      <c r="L32" s="16"/>
      <c r="M32" s="16"/>
      <c r="N32" s="16"/>
      <c r="O32" s="16"/>
    </row>
    <row r="33" ht="20.25" customHeight="1" spans="1:15">
      <c r="A33" s="45" t="s">
        <v>123</v>
      </c>
      <c r="B33" s="45"/>
      <c r="C33" s="16">
        <v>7208170.28</v>
      </c>
      <c r="D33" s="16">
        <v>7208070.28</v>
      </c>
      <c r="E33" s="16">
        <v>6408070.28</v>
      </c>
      <c r="F33" s="16">
        <v>800000</v>
      </c>
      <c r="G33" s="16"/>
      <c r="H33" s="16"/>
      <c r="I33" s="16"/>
      <c r="J33" s="16">
        <v>100</v>
      </c>
      <c r="K33" s="16"/>
      <c r="L33" s="16"/>
      <c r="M33" s="16"/>
      <c r="N33" s="16"/>
      <c r="O33" s="16">
        <v>100</v>
      </c>
    </row>
  </sheetData>
  <mergeCells count="11">
    <mergeCell ref="A2:O2"/>
    <mergeCell ref="A3:I3"/>
    <mergeCell ref="D4:F4"/>
    <mergeCell ref="J4:O4"/>
    <mergeCell ref="A33:B33"/>
    <mergeCell ref="A4:A5"/>
    <mergeCell ref="B4:B5"/>
    <mergeCell ref="C4:C5"/>
    <mergeCell ref="G4:G5"/>
    <mergeCell ref="H4:H5"/>
    <mergeCell ref="I4:I5"/>
  </mergeCells>
  <pageMargins left="0.511805555555556" right="0.432638888888889" top="0.786805555555556" bottom="0.66875" header="0.5" footer="0.5"/>
  <pageSetup paperSize="1" scale="72"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4" workbookViewId="0">
      <selection activeCell="C26" sqref="C26"/>
    </sheetView>
  </sheetViews>
  <sheetFormatPr defaultColWidth="8.85185185185185" defaultRowHeight="15" customHeight="1" outlineLevelCol="3"/>
  <cols>
    <col min="1" max="1" width="35.7037037037037" customWidth="1"/>
    <col min="2" max="2" width="20.6296296296296" customWidth="1"/>
    <col min="3" max="3" width="35.7037037037037" customWidth="1"/>
    <col min="4" max="4" width="20.6296296296296" customWidth="1"/>
  </cols>
  <sheetData>
    <row r="1" ht="18.75" customHeight="1" spans="1:4">
      <c r="A1" s="1"/>
      <c r="B1" s="1"/>
      <c r="C1" s="1"/>
      <c r="D1" s="5" t="s">
        <v>124</v>
      </c>
    </row>
    <row r="2" ht="45" customHeight="1" spans="1:4">
      <c r="A2" s="3" t="s">
        <v>125</v>
      </c>
      <c r="B2" s="3"/>
      <c r="C2" s="3"/>
      <c r="D2" s="3"/>
    </row>
    <row r="3" ht="18.75" customHeight="1" spans="1:4">
      <c r="A3" s="4" t="str">
        <f>"单位名称："&amp;"玉溪市江川区应急管理局"</f>
        <v>单位名称：玉溪市江川区应急管理局</v>
      </c>
      <c r="B3" s="4"/>
      <c r="C3" s="68"/>
      <c r="D3" s="5" t="s">
        <v>2</v>
      </c>
    </row>
    <row r="4" ht="22.5" customHeight="1" spans="1:4">
      <c r="A4" s="7" t="s">
        <v>3</v>
      </c>
      <c r="B4" s="7"/>
      <c r="C4" s="7" t="s">
        <v>4</v>
      </c>
      <c r="D4" s="7"/>
    </row>
    <row r="5" ht="18.75" customHeight="1" spans="1:4">
      <c r="A5" s="7" t="s">
        <v>5</v>
      </c>
      <c r="B5" s="7" t="s">
        <v>6</v>
      </c>
      <c r="C5" s="7" t="s">
        <v>126</v>
      </c>
      <c r="D5" s="7" t="s">
        <v>6</v>
      </c>
    </row>
    <row r="6" ht="18.75" customHeight="1" spans="1:4">
      <c r="A6" s="7"/>
      <c r="B6" s="7"/>
      <c r="C6" s="7"/>
      <c r="D6" s="7"/>
    </row>
    <row r="7" ht="22.5" customHeight="1" spans="1:4">
      <c r="A7" s="14" t="s">
        <v>127</v>
      </c>
      <c r="B7" s="16">
        <v>7208070.28</v>
      </c>
      <c r="C7" s="14" t="s">
        <v>128</v>
      </c>
      <c r="D7" s="16">
        <v>7208070.28</v>
      </c>
    </row>
    <row r="8" ht="22.5" customHeight="1" spans="1:4">
      <c r="A8" s="14" t="s">
        <v>129</v>
      </c>
      <c r="B8" s="16">
        <v>7208070.28</v>
      </c>
      <c r="C8" s="14" t="str">
        <f>"（"&amp;"一"&amp;"）"&amp;"一般公共服务支出"</f>
        <v>（一）一般公共服务支出</v>
      </c>
      <c r="D8" s="16">
        <v>488000</v>
      </c>
    </row>
    <row r="9" ht="22.5" customHeight="1" spans="1:4">
      <c r="A9" s="14" t="s">
        <v>130</v>
      </c>
      <c r="B9" s="16"/>
      <c r="C9" s="14" t="str">
        <f>"（"&amp;"二"&amp;"）"&amp;"社会保障和就业支出"</f>
        <v>（二）社会保障和就业支出</v>
      </c>
      <c r="D9" s="16">
        <v>1520031.84</v>
      </c>
    </row>
    <row r="10" ht="22.5" customHeight="1" spans="1:4">
      <c r="A10" s="14" t="s">
        <v>131</v>
      </c>
      <c r="B10" s="16"/>
      <c r="C10" s="14" t="str">
        <f>"（"&amp;"三"&amp;"）"&amp;"卫生健康支出"</f>
        <v>（三）卫生健康支出</v>
      </c>
      <c r="D10" s="16">
        <v>491458.19</v>
      </c>
    </row>
    <row r="11" ht="22.5" customHeight="1" spans="1:4">
      <c r="A11" s="14" t="s">
        <v>132</v>
      </c>
      <c r="B11" s="16"/>
      <c r="C11" s="14" t="str">
        <f>"（"&amp;"四"&amp;"）"&amp;"住房保障支出"</f>
        <v>（四）住房保障支出</v>
      </c>
      <c r="D11" s="16">
        <v>429408</v>
      </c>
    </row>
    <row r="12" ht="22.5" customHeight="1" spans="1:4">
      <c r="A12" s="14" t="s">
        <v>129</v>
      </c>
      <c r="B12" s="16"/>
      <c r="C12" s="14" t="str">
        <f>"（"&amp;"五"&amp;"）"&amp;"灾害防治及应急管理支出"</f>
        <v>（五）灾害防治及应急管理支出</v>
      </c>
      <c r="D12" s="16">
        <v>4279172.25</v>
      </c>
    </row>
    <row r="13" ht="22.5" customHeight="1" spans="1:4">
      <c r="A13" s="14" t="s">
        <v>130</v>
      </c>
      <c r="B13" s="16"/>
      <c r="C13" s="14"/>
      <c r="D13" s="16"/>
    </row>
    <row r="14" ht="22.5" customHeight="1" spans="1:4">
      <c r="A14" s="14" t="s">
        <v>131</v>
      </c>
      <c r="B14" s="16"/>
      <c r="C14" s="14"/>
      <c r="D14" s="16"/>
    </row>
    <row r="15" ht="22.5" customHeight="1" spans="1:4">
      <c r="A15" s="69"/>
      <c r="B15" s="16"/>
      <c r="C15" s="14" t="s">
        <v>133</v>
      </c>
      <c r="D15" s="16"/>
    </row>
    <row r="16" ht="22.5" customHeight="1" spans="1:4">
      <c r="A16" s="70" t="s">
        <v>134</v>
      </c>
      <c r="B16" s="71">
        <v>7208070.28</v>
      </c>
      <c r="C16" s="72" t="s">
        <v>135</v>
      </c>
      <c r="D16" s="71">
        <v>7208070.28</v>
      </c>
    </row>
  </sheetData>
  <mergeCells count="8">
    <mergeCell ref="A2:D2"/>
    <mergeCell ref="A3:B3"/>
    <mergeCell ref="A4:B4"/>
    <mergeCell ref="C4:D4"/>
    <mergeCell ref="A5:A6"/>
    <mergeCell ref="B5:B6"/>
    <mergeCell ref="C5:C6"/>
    <mergeCell ref="D5:D6"/>
  </mergeCells>
  <pageMargins left="0.984027777777778" right="0.75" top="1" bottom="1" header="0.5" footer="0.5"/>
  <pageSetup paperSize="1"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3"/>
  <sheetViews>
    <sheetView showZeros="0" topLeftCell="A3" workbookViewId="0">
      <selection activeCell="B5" sqref="A5:B33"/>
    </sheetView>
  </sheetViews>
  <sheetFormatPr defaultColWidth="8.85185185185185" defaultRowHeight="15" customHeight="1" outlineLevelCol="6"/>
  <cols>
    <col min="1" max="1" width="15.75" customWidth="1"/>
    <col min="2" max="2" width="36.8796296296296" customWidth="1"/>
    <col min="3" max="7" width="13.6296296296296" customWidth="1"/>
  </cols>
  <sheetData>
    <row r="1" ht="18.75" customHeight="1" spans="1:7">
      <c r="A1" s="1"/>
      <c r="B1" s="1"/>
      <c r="C1" s="1"/>
      <c r="D1" s="1"/>
      <c r="E1" s="1"/>
      <c r="F1" s="1"/>
      <c r="G1" s="40" t="s">
        <v>136</v>
      </c>
    </row>
    <row r="2" ht="37.5" customHeight="1" spans="1:7">
      <c r="A2" s="3" t="s">
        <v>137</v>
      </c>
      <c r="B2" s="3"/>
      <c r="C2" s="3"/>
      <c r="D2" s="3"/>
      <c r="E2" s="3"/>
      <c r="F2" s="3"/>
      <c r="G2" s="3"/>
    </row>
    <row r="3" ht="18.75" customHeight="1" spans="1:7">
      <c r="A3" s="41" t="str">
        <f>"单位名称："&amp;"玉溪市江川区应急管理局"</f>
        <v>单位名称：玉溪市江川区应急管理局</v>
      </c>
      <c r="B3" s="41"/>
      <c r="C3" s="41"/>
      <c r="D3" s="42"/>
      <c r="E3" s="42"/>
      <c r="F3" s="42"/>
      <c r="G3" s="43" t="s">
        <v>29</v>
      </c>
    </row>
    <row r="4" ht="18.75" customHeight="1" spans="1:7">
      <c r="A4" s="12" t="s">
        <v>138</v>
      </c>
      <c r="B4" s="12" t="s">
        <v>61</v>
      </c>
      <c r="C4" s="44" t="s">
        <v>32</v>
      </c>
      <c r="D4" s="44" t="s">
        <v>64</v>
      </c>
      <c r="E4" s="44"/>
      <c r="F4" s="44"/>
      <c r="G4" s="12" t="s">
        <v>65</v>
      </c>
    </row>
    <row r="5" ht="18" customHeight="1" spans="1:7">
      <c r="A5" s="12" t="s">
        <v>60</v>
      </c>
      <c r="B5" s="12" t="s">
        <v>61</v>
      </c>
      <c r="C5" s="44"/>
      <c r="D5" s="44" t="s">
        <v>34</v>
      </c>
      <c r="E5" s="44" t="s">
        <v>139</v>
      </c>
      <c r="F5" s="44" t="s">
        <v>140</v>
      </c>
      <c r="G5" s="12"/>
    </row>
    <row r="6" ht="18" customHeight="1" spans="1:7">
      <c r="A6" s="13" t="s">
        <v>46</v>
      </c>
      <c r="B6" s="13" t="s">
        <v>47</v>
      </c>
      <c r="C6" s="13" t="s">
        <v>48</v>
      </c>
      <c r="D6" s="13" t="s">
        <v>49</v>
      </c>
      <c r="E6" s="13" t="s">
        <v>50</v>
      </c>
      <c r="F6" s="13" t="s">
        <v>51</v>
      </c>
      <c r="G6" s="13" t="s">
        <v>52</v>
      </c>
    </row>
    <row r="7" ht="18" customHeight="1" spans="1:7">
      <c r="A7" s="15" t="s">
        <v>72</v>
      </c>
      <c r="B7" s="15" t="s">
        <v>73</v>
      </c>
      <c r="C7" s="16">
        <v>488000</v>
      </c>
      <c r="D7" s="16">
        <v>288000</v>
      </c>
      <c r="E7" s="16">
        <v>288000</v>
      </c>
      <c r="F7" s="16"/>
      <c r="G7" s="16">
        <v>200000</v>
      </c>
    </row>
    <row r="8" ht="18" customHeight="1" spans="1:7">
      <c r="A8" s="66" t="s">
        <v>74</v>
      </c>
      <c r="B8" s="66" t="s">
        <v>75</v>
      </c>
      <c r="C8" s="16">
        <v>488000</v>
      </c>
      <c r="D8" s="16">
        <v>288000</v>
      </c>
      <c r="E8" s="16">
        <v>288000</v>
      </c>
      <c r="F8" s="16"/>
      <c r="G8" s="16">
        <v>200000</v>
      </c>
    </row>
    <row r="9" ht="18" customHeight="1" spans="1:7">
      <c r="A9" s="67" t="s">
        <v>76</v>
      </c>
      <c r="B9" s="67" t="s">
        <v>77</v>
      </c>
      <c r="C9" s="16">
        <v>488000</v>
      </c>
      <c r="D9" s="16">
        <v>288000</v>
      </c>
      <c r="E9" s="16">
        <v>288000</v>
      </c>
      <c r="F9" s="16"/>
      <c r="G9" s="16">
        <v>200000</v>
      </c>
    </row>
    <row r="10" ht="18" customHeight="1" spans="1:7">
      <c r="A10" s="15" t="s">
        <v>78</v>
      </c>
      <c r="B10" s="15" t="s">
        <v>79</v>
      </c>
      <c r="C10" s="16">
        <v>1520031.84</v>
      </c>
      <c r="D10" s="16">
        <v>1040031.84</v>
      </c>
      <c r="E10" s="16">
        <v>1029231.84</v>
      </c>
      <c r="F10" s="16">
        <v>10800</v>
      </c>
      <c r="G10" s="16">
        <v>480000</v>
      </c>
    </row>
    <row r="11" ht="18" customHeight="1" spans="1:7">
      <c r="A11" s="66" t="s">
        <v>80</v>
      </c>
      <c r="B11" s="66" t="s">
        <v>81</v>
      </c>
      <c r="C11" s="16">
        <v>1040031.84</v>
      </c>
      <c r="D11" s="16">
        <v>1040031.84</v>
      </c>
      <c r="E11" s="16">
        <v>1029231.84</v>
      </c>
      <c r="F11" s="16">
        <v>10800</v>
      </c>
      <c r="G11" s="16"/>
    </row>
    <row r="12" ht="18" customHeight="1" spans="1:7">
      <c r="A12" s="67" t="s">
        <v>82</v>
      </c>
      <c r="B12" s="67" t="s">
        <v>83</v>
      </c>
      <c r="C12" s="16">
        <v>150000</v>
      </c>
      <c r="D12" s="16">
        <v>150000</v>
      </c>
      <c r="E12" s="16">
        <v>144000</v>
      </c>
      <c r="F12" s="16">
        <v>6000</v>
      </c>
      <c r="G12" s="16"/>
    </row>
    <row r="13" ht="18" customHeight="1" spans="1:7">
      <c r="A13" s="67" t="s">
        <v>84</v>
      </c>
      <c r="B13" s="67" t="s">
        <v>85</v>
      </c>
      <c r="C13" s="16">
        <v>120000</v>
      </c>
      <c r="D13" s="16">
        <v>120000</v>
      </c>
      <c r="E13" s="16">
        <v>115200</v>
      </c>
      <c r="F13" s="16">
        <v>4800</v>
      </c>
      <c r="G13" s="16"/>
    </row>
    <row r="14" ht="18" customHeight="1" spans="1:7">
      <c r="A14" s="67" t="s">
        <v>86</v>
      </c>
      <c r="B14" s="67" t="s">
        <v>87</v>
      </c>
      <c r="C14" s="16">
        <v>11520</v>
      </c>
      <c r="D14" s="16">
        <v>11520</v>
      </c>
      <c r="E14" s="16">
        <v>11520</v>
      </c>
      <c r="F14" s="16"/>
      <c r="G14" s="16"/>
    </row>
    <row r="15" ht="18" customHeight="1" spans="1:7">
      <c r="A15" s="67" t="s">
        <v>88</v>
      </c>
      <c r="B15" s="67" t="s">
        <v>89</v>
      </c>
      <c r="C15" s="16">
        <v>528511.84</v>
      </c>
      <c r="D15" s="16">
        <v>528511.84</v>
      </c>
      <c r="E15" s="16">
        <v>528511.84</v>
      </c>
      <c r="F15" s="16"/>
      <c r="G15" s="16"/>
    </row>
    <row r="16" ht="18" customHeight="1" spans="1:7">
      <c r="A16" s="67" t="s">
        <v>90</v>
      </c>
      <c r="B16" s="67" t="s">
        <v>91</v>
      </c>
      <c r="C16" s="16">
        <v>230000</v>
      </c>
      <c r="D16" s="16">
        <v>230000</v>
      </c>
      <c r="E16" s="16">
        <v>230000</v>
      </c>
      <c r="F16" s="16"/>
      <c r="G16" s="16"/>
    </row>
    <row r="17" ht="18" customHeight="1" spans="1:7">
      <c r="A17" s="66" t="s">
        <v>92</v>
      </c>
      <c r="B17" s="66" t="s">
        <v>93</v>
      </c>
      <c r="C17" s="16">
        <v>480000</v>
      </c>
      <c r="D17" s="16"/>
      <c r="E17" s="16"/>
      <c r="F17" s="16"/>
      <c r="G17" s="16">
        <v>480000</v>
      </c>
    </row>
    <row r="18" ht="18" customHeight="1" spans="1:7">
      <c r="A18" s="67" t="s">
        <v>94</v>
      </c>
      <c r="B18" s="67" t="s">
        <v>93</v>
      </c>
      <c r="C18" s="16">
        <v>480000</v>
      </c>
      <c r="D18" s="16"/>
      <c r="E18" s="16"/>
      <c r="F18" s="16"/>
      <c r="G18" s="16">
        <v>480000</v>
      </c>
    </row>
    <row r="19" ht="18" customHeight="1" spans="1:7">
      <c r="A19" s="15" t="s">
        <v>95</v>
      </c>
      <c r="B19" s="15" t="s">
        <v>96</v>
      </c>
      <c r="C19" s="16">
        <v>491458.19</v>
      </c>
      <c r="D19" s="16">
        <v>491458.19</v>
      </c>
      <c r="E19" s="16">
        <v>491458.19</v>
      </c>
      <c r="F19" s="16"/>
      <c r="G19" s="16"/>
    </row>
    <row r="20" ht="18" customHeight="1" spans="1:7">
      <c r="A20" s="66" t="s">
        <v>97</v>
      </c>
      <c r="B20" s="66" t="s">
        <v>98</v>
      </c>
      <c r="C20" s="16">
        <v>491458.19</v>
      </c>
      <c r="D20" s="16">
        <v>491458.19</v>
      </c>
      <c r="E20" s="16">
        <v>491458.19</v>
      </c>
      <c r="F20" s="16"/>
      <c r="G20" s="16"/>
    </row>
    <row r="21" ht="18" customHeight="1" spans="1:7">
      <c r="A21" s="67" t="s">
        <v>99</v>
      </c>
      <c r="B21" s="67" t="s">
        <v>100</v>
      </c>
      <c r="C21" s="16">
        <v>165745.02</v>
      </c>
      <c r="D21" s="16">
        <v>165745.02</v>
      </c>
      <c r="E21" s="16">
        <v>165745.02</v>
      </c>
      <c r="F21" s="16"/>
      <c r="G21" s="16"/>
    </row>
    <row r="22" ht="18" customHeight="1" spans="1:7">
      <c r="A22" s="67" t="s">
        <v>101</v>
      </c>
      <c r="B22" s="67" t="s">
        <v>102</v>
      </c>
      <c r="C22" s="16">
        <v>108420.49</v>
      </c>
      <c r="D22" s="16">
        <v>108420.49</v>
      </c>
      <c r="E22" s="16">
        <v>108420.49</v>
      </c>
      <c r="F22" s="16"/>
      <c r="G22" s="16"/>
    </row>
    <row r="23" ht="18" customHeight="1" spans="1:7">
      <c r="A23" s="67" t="s">
        <v>103</v>
      </c>
      <c r="B23" s="67" t="s">
        <v>104</v>
      </c>
      <c r="C23" s="16">
        <v>188756.52</v>
      </c>
      <c r="D23" s="16">
        <v>188756.52</v>
      </c>
      <c r="E23" s="16">
        <v>188756.52</v>
      </c>
      <c r="F23" s="16"/>
      <c r="G23" s="16"/>
    </row>
    <row r="24" ht="18" customHeight="1" spans="1:7">
      <c r="A24" s="67" t="s">
        <v>105</v>
      </c>
      <c r="B24" s="67" t="s">
        <v>106</v>
      </c>
      <c r="C24" s="16">
        <v>28536.16</v>
      </c>
      <c r="D24" s="16">
        <v>28536.16</v>
      </c>
      <c r="E24" s="16">
        <v>28536.16</v>
      </c>
      <c r="F24" s="16"/>
      <c r="G24" s="16"/>
    </row>
    <row r="25" ht="18" customHeight="1" spans="1:7">
      <c r="A25" s="15" t="s">
        <v>107</v>
      </c>
      <c r="B25" s="15" t="s">
        <v>108</v>
      </c>
      <c r="C25" s="16">
        <v>429408</v>
      </c>
      <c r="D25" s="16">
        <v>429408</v>
      </c>
      <c r="E25" s="16">
        <v>429408</v>
      </c>
      <c r="F25" s="16"/>
      <c r="G25" s="16"/>
    </row>
    <row r="26" ht="18" customHeight="1" spans="1:7">
      <c r="A26" s="66" t="s">
        <v>109</v>
      </c>
      <c r="B26" s="66" t="s">
        <v>110</v>
      </c>
      <c r="C26" s="16">
        <v>429408</v>
      </c>
      <c r="D26" s="16">
        <v>429408</v>
      </c>
      <c r="E26" s="16">
        <v>429408</v>
      </c>
      <c r="F26" s="16"/>
      <c r="G26" s="16"/>
    </row>
    <row r="27" ht="18" customHeight="1" spans="1:7">
      <c r="A27" s="67" t="s">
        <v>111</v>
      </c>
      <c r="B27" s="67" t="s">
        <v>112</v>
      </c>
      <c r="C27" s="16">
        <v>429408</v>
      </c>
      <c r="D27" s="16">
        <v>429408</v>
      </c>
      <c r="E27" s="16">
        <v>429408</v>
      </c>
      <c r="F27" s="16"/>
      <c r="G27" s="16"/>
    </row>
    <row r="28" ht="18" customHeight="1" spans="1:7">
      <c r="A28" s="15" t="s">
        <v>113</v>
      </c>
      <c r="B28" s="15" t="s">
        <v>114</v>
      </c>
      <c r="C28" s="16">
        <v>4279172.25</v>
      </c>
      <c r="D28" s="16">
        <v>4159172.25</v>
      </c>
      <c r="E28" s="16">
        <v>3621192.25</v>
      </c>
      <c r="F28" s="16">
        <v>537980</v>
      </c>
      <c r="G28" s="16">
        <v>120000</v>
      </c>
    </row>
    <row r="29" ht="18" customHeight="1" spans="1:7">
      <c r="A29" s="66" t="s">
        <v>115</v>
      </c>
      <c r="B29" s="66" t="s">
        <v>116</v>
      </c>
      <c r="C29" s="16">
        <v>4279172.25</v>
      </c>
      <c r="D29" s="16">
        <v>4159172.25</v>
      </c>
      <c r="E29" s="16">
        <v>3621192.25</v>
      </c>
      <c r="F29" s="16">
        <v>537980</v>
      </c>
      <c r="G29" s="16">
        <v>120000</v>
      </c>
    </row>
    <row r="30" ht="18" customHeight="1" spans="1:7">
      <c r="A30" s="67" t="s">
        <v>117</v>
      </c>
      <c r="B30" s="67" t="s">
        <v>118</v>
      </c>
      <c r="C30" s="16">
        <v>4159172.25</v>
      </c>
      <c r="D30" s="16">
        <v>4159172.25</v>
      </c>
      <c r="E30" s="16">
        <v>3621192.25</v>
      </c>
      <c r="F30" s="16">
        <v>537980</v>
      </c>
      <c r="G30" s="16"/>
    </row>
    <row r="31" ht="18" customHeight="1" spans="1:7">
      <c r="A31" s="67" t="s">
        <v>119</v>
      </c>
      <c r="B31" s="67" t="s">
        <v>120</v>
      </c>
      <c r="C31" s="16">
        <v>20000</v>
      </c>
      <c r="D31" s="16"/>
      <c r="E31" s="16"/>
      <c r="F31" s="16"/>
      <c r="G31" s="16">
        <v>20000</v>
      </c>
    </row>
    <row r="32" ht="18" customHeight="1" spans="1:7">
      <c r="A32" s="67" t="s">
        <v>121</v>
      </c>
      <c r="B32" s="67" t="s">
        <v>122</v>
      </c>
      <c r="C32" s="16">
        <v>100000</v>
      </c>
      <c r="D32" s="16"/>
      <c r="E32" s="16"/>
      <c r="F32" s="16"/>
      <c r="G32" s="16">
        <v>100000</v>
      </c>
    </row>
    <row r="33" ht="18" customHeight="1" spans="1:7">
      <c r="A33" s="45" t="s">
        <v>123</v>
      </c>
      <c r="B33" s="45"/>
      <c r="C33" s="46">
        <v>7208070.28</v>
      </c>
      <c r="D33" s="46">
        <v>6408070.28</v>
      </c>
      <c r="E33" s="46">
        <v>5859290.28</v>
      </c>
      <c r="F33" s="46">
        <v>548780</v>
      </c>
      <c r="G33" s="46">
        <v>800000</v>
      </c>
    </row>
  </sheetData>
  <mergeCells count="7">
    <mergeCell ref="A2:G2"/>
    <mergeCell ref="A3:C3"/>
    <mergeCell ref="A4:B4"/>
    <mergeCell ref="D4:F4"/>
    <mergeCell ref="A33:B33"/>
    <mergeCell ref="C4:C5"/>
    <mergeCell ref="G4:G5"/>
  </mergeCells>
  <pageMargins left="0.75" right="0.75" top="0.236111111111111" bottom="0.118055555555556" header="0.196527777777778" footer="0.118055555555556"/>
  <pageSetup paperSize="1" scale="94"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abSelected="1" workbookViewId="0">
      <selection activeCell="A6" sqref="A6:F6"/>
    </sheetView>
  </sheetViews>
  <sheetFormatPr defaultColWidth="8.85185185185185" defaultRowHeight="15" customHeight="1" outlineLevelRow="6" outlineLevelCol="5"/>
  <cols>
    <col min="1" max="6" width="20.6296296296296" customWidth="1"/>
  </cols>
  <sheetData>
    <row r="1" ht="18.75" customHeight="1" spans="1:6">
      <c r="A1" s="59"/>
      <c r="B1" s="59"/>
      <c r="C1" s="60"/>
      <c r="D1" s="1"/>
      <c r="E1" s="1"/>
      <c r="F1" s="61" t="s">
        <v>141</v>
      </c>
    </row>
    <row r="2" ht="41.25" customHeight="1" spans="1:6">
      <c r="A2" s="62" t="s">
        <v>142</v>
      </c>
      <c r="B2" s="62"/>
      <c r="C2" s="62"/>
      <c r="D2" s="62"/>
      <c r="E2" s="62"/>
      <c r="F2" s="62"/>
    </row>
    <row r="3" ht="18.75" customHeight="1" spans="1:6">
      <c r="A3" s="4" t="str">
        <f>"单位名称："&amp;"玉溪市江川区应急管理局"</f>
        <v>单位名称：玉溪市江川区应急管理局</v>
      </c>
      <c r="B3" s="4"/>
      <c r="C3" s="4"/>
      <c r="D3" s="63"/>
      <c r="E3" s="1"/>
      <c r="F3" s="61" t="s">
        <v>29</v>
      </c>
    </row>
    <row r="4" ht="18.75" customHeight="1" spans="1:6">
      <c r="A4" s="12" t="s">
        <v>143</v>
      </c>
      <c r="B4" s="44" t="s">
        <v>144</v>
      </c>
      <c r="C4" s="44" t="s">
        <v>145</v>
      </c>
      <c r="D4" s="44"/>
      <c r="E4" s="44"/>
      <c r="F4" s="44" t="s">
        <v>146</v>
      </c>
    </row>
    <row r="5" ht="18.75" customHeight="1" spans="1:6">
      <c r="A5" s="12"/>
      <c r="B5" s="44"/>
      <c r="C5" s="44" t="s">
        <v>34</v>
      </c>
      <c r="D5" s="44" t="s">
        <v>147</v>
      </c>
      <c r="E5" s="44" t="s">
        <v>148</v>
      </c>
      <c r="F5" s="44"/>
    </row>
    <row r="6" ht="18.75" customHeight="1" spans="1:6">
      <c r="A6" s="64">
        <v>1</v>
      </c>
      <c r="B6" s="65">
        <v>2</v>
      </c>
      <c r="C6" s="64">
        <v>3</v>
      </c>
      <c r="D6" s="64">
        <v>4</v>
      </c>
      <c r="E6" s="64">
        <v>5</v>
      </c>
      <c r="F6" s="64">
        <v>6</v>
      </c>
    </row>
    <row r="7" ht="20.25" customHeight="1" spans="1:6">
      <c r="A7" s="16">
        <v>179000</v>
      </c>
      <c r="B7" s="16"/>
      <c r="C7" s="16">
        <v>149000</v>
      </c>
      <c r="D7" s="16"/>
      <c r="E7" s="16">
        <v>149000</v>
      </c>
      <c r="F7" s="16">
        <v>30000</v>
      </c>
    </row>
  </sheetData>
  <mergeCells count="6">
    <mergeCell ref="A2:F2"/>
    <mergeCell ref="A3:C3"/>
    <mergeCell ref="C4:E4"/>
    <mergeCell ref="A4:A5"/>
    <mergeCell ref="B4:B5"/>
    <mergeCell ref="F4:F5"/>
  </mergeCells>
  <pageMargins left="0.75" right="0.75" top="1" bottom="1" header="0.5" footer="0.5"/>
  <pageSetup paperSize="1" scale="99"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5"/>
  <sheetViews>
    <sheetView showZeros="0" topLeftCell="D1" workbookViewId="0">
      <selection activeCell="J9" sqref="J8:K9"/>
    </sheetView>
  </sheetViews>
  <sheetFormatPr defaultColWidth="8.85185185185185" defaultRowHeight="15" customHeight="1"/>
  <cols>
    <col min="1" max="1" width="21" customWidth="1"/>
    <col min="2" max="2" width="20.3796296296296" customWidth="1"/>
    <col min="3" max="3" width="17.6296296296296" customWidth="1"/>
    <col min="4" max="4" width="11.5" customWidth="1"/>
    <col min="5" max="5" width="28.5740740740741" customWidth="1"/>
    <col min="6" max="6" width="8.62962962962963" customWidth="1"/>
    <col min="7" max="7" width="28.5740740740741" customWidth="1"/>
    <col min="8" max="8" width="12.712962962963" customWidth="1"/>
    <col min="9" max="9" width="11.8796296296296" customWidth="1"/>
    <col min="10" max="11" width="6.62962962962963" customWidth="1"/>
    <col min="12" max="12" width="13.0277777777778" customWidth="1"/>
    <col min="13" max="13" width="5.62962962962963" customWidth="1"/>
    <col min="14" max="14" width="6.71296296296296" customWidth="1"/>
    <col min="15" max="15" width="5.62962962962963" customWidth="1"/>
    <col min="16" max="16" width="4.80555555555556" customWidth="1"/>
    <col min="17" max="23" width="5.62962962962963" customWidth="1"/>
  </cols>
  <sheetData>
    <row r="1" ht="18.75" customHeight="1" spans="1:23">
      <c r="A1" s="1"/>
      <c r="B1" s="1"/>
      <c r="C1" s="1"/>
      <c r="D1" s="1"/>
      <c r="E1" s="1"/>
      <c r="F1" s="1"/>
      <c r="G1" s="1"/>
      <c r="H1" s="1"/>
      <c r="I1" s="1"/>
      <c r="J1" s="1"/>
      <c r="K1" s="1"/>
      <c r="L1" s="2"/>
      <c r="M1" s="2"/>
      <c r="N1" s="2"/>
      <c r="O1" s="2"/>
      <c r="P1" s="2"/>
      <c r="Q1" s="2"/>
      <c r="R1" s="2"/>
      <c r="S1" s="2"/>
      <c r="T1" s="2"/>
      <c r="U1" s="2"/>
      <c r="V1" s="2"/>
      <c r="W1" s="2" t="s">
        <v>149</v>
      </c>
    </row>
    <row r="2" ht="45" customHeight="1" spans="1:23">
      <c r="A2" s="3" t="s">
        <v>150</v>
      </c>
      <c r="B2" s="3"/>
      <c r="C2" s="3"/>
      <c r="D2" s="3"/>
      <c r="E2" s="3"/>
      <c r="F2" s="3"/>
      <c r="G2" s="3"/>
      <c r="H2" s="3"/>
      <c r="I2" s="3"/>
      <c r="J2" s="3"/>
      <c r="K2" s="3"/>
      <c r="L2" s="54"/>
      <c r="M2" s="54"/>
      <c r="N2" s="54"/>
      <c r="O2" s="54"/>
      <c r="P2" s="54"/>
      <c r="Q2" s="54"/>
      <c r="R2" s="54"/>
      <c r="S2" s="54"/>
      <c r="T2" s="54"/>
      <c r="U2" s="54"/>
      <c r="V2" s="54"/>
      <c r="W2" s="54"/>
    </row>
    <row r="3" ht="18.75" customHeight="1" spans="1:23">
      <c r="A3" s="4" t="str">
        <f>"单位名称："&amp;"玉溪市江川区应急管理局"</f>
        <v>单位名称：玉溪市江川区应急管理局</v>
      </c>
      <c r="B3" s="4"/>
      <c r="C3" s="4"/>
      <c r="D3" s="4"/>
      <c r="E3" s="4"/>
      <c r="F3" s="4"/>
      <c r="G3" s="4"/>
      <c r="H3" s="55"/>
      <c r="I3" s="55"/>
      <c r="J3" s="55"/>
      <c r="K3" s="55"/>
      <c r="L3" s="5"/>
      <c r="M3" s="5"/>
      <c r="N3" s="5"/>
      <c r="O3" s="5"/>
      <c r="P3" s="5"/>
      <c r="Q3" s="5"/>
      <c r="R3" s="5"/>
      <c r="S3" s="5"/>
      <c r="T3" s="5"/>
      <c r="U3" s="5"/>
      <c r="V3" s="5"/>
      <c r="W3" s="5" t="s">
        <v>29</v>
      </c>
    </row>
    <row r="4" ht="18.75" customHeight="1" spans="1:23">
      <c r="A4" s="56" t="s">
        <v>151</v>
      </c>
      <c r="B4" s="56" t="s">
        <v>152</v>
      </c>
      <c r="C4" s="56" t="s">
        <v>153</v>
      </c>
      <c r="D4" s="56" t="s">
        <v>154</v>
      </c>
      <c r="E4" s="56" t="s">
        <v>155</v>
      </c>
      <c r="F4" s="56" t="s">
        <v>156</v>
      </c>
      <c r="G4" s="56" t="s">
        <v>157</v>
      </c>
      <c r="H4" s="57" t="s">
        <v>32</v>
      </c>
      <c r="I4" s="57" t="s">
        <v>158</v>
      </c>
      <c r="J4" s="56"/>
      <c r="K4" s="56"/>
      <c r="L4" s="56"/>
      <c r="M4" s="56"/>
      <c r="N4" s="56" t="s">
        <v>159</v>
      </c>
      <c r="O4" s="56"/>
      <c r="P4" s="56"/>
      <c r="Q4" s="56" t="s">
        <v>38</v>
      </c>
      <c r="R4" s="56" t="s">
        <v>63</v>
      </c>
      <c r="S4" s="56"/>
      <c r="T4" s="56"/>
      <c r="U4" s="56"/>
      <c r="V4" s="56"/>
      <c r="W4" s="56"/>
    </row>
    <row r="5" ht="18.75" customHeight="1" spans="1:23">
      <c r="A5" s="56"/>
      <c r="B5" s="56"/>
      <c r="C5" s="56"/>
      <c r="D5" s="56"/>
      <c r="E5" s="56"/>
      <c r="F5" s="56"/>
      <c r="G5" s="56"/>
      <c r="H5" s="57" t="s">
        <v>160</v>
      </c>
      <c r="I5" s="57" t="s">
        <v>161</v>
      </c>
      <c r="J5" s="56" t="s">
        <v>36</v>
      </c>
      <c r="K5" s="56" t="s">
        <v>37</v>
      </c>
      <c r="L5" s="56"/>
      <c r="M5" s="56"/>
      <c r="N5" s="56" t="s">
        <v>159</v>
      </c>
      <c r="O5" s="56" t="s">
        <v>36</v>
      </c>
      <c r="P5" s="56" t="s">
        <v>37</v>
      </c>
      <c r="Q5" s="56" t="s">
        <v>38</v>
      </c>
      <c r="R5" s="56" t="s">
        <v>63</v>
      </c>
      <c r="S5" s="56" t="s">
        <v>41</v>
      </c>
      <c r="T5" s="56" t="s">
        <v>42</v>
      </c>
      <c r="U5" s="56" t="s">
        <v>43</v>
      </c>
      <c r="V5" s="56" t="s">
        <v>44</v>
      </c>
      <c r="W5" s="56" t="s">
        <v>45</v>
      </c>
    </row>
    <row r="6" ht="18.75" customHeight="1" spans="1:23">
      <c r="A6" s="56"/>
      <c r="B6" s="56"/>
      <c r="C6" s="56"/>
      <c r="D6" s="56"/>
      <c r="E6" s="56"/>
      <c r="F6" s="56"/>
      <c r="G6" s="56"/>
      <c r="H6" s="57"/>
      <c r="I6" s="57" t="s">
        <v>162</v>
      </c>
      <c r="J6" s="56" t="s">
        <v>163</v>
      </c>
      <c r="K6" s="56" t="s">
        <v>164</v>
      </c>
      <c r="L6" s="56" t="s">
        <v>165</v>
      </c>
      <c r="M6" s="56" t="s">
        <v>166</v>
      </c>
      <c r="N6" s="56" t="s">
        <v>35</v>
      </c>
      <c r="O6" s="56" t="s">
        <v>36</v>
      </c>
      <c r="P6" s="56" t="s">
        <v>37</v>
      </c>
      <c r="Q6" s="56"/>
      <c r="R6" s="56" t="s">
        <v>34</v>
      </c>
      <c r="S6" s="56" t="s">
        <v>41</v>
      </c>
      <c r="T6" s="56" t="s">
        <v>42</v>
      </c>
      <c r="U6" s="56" t="s">
        <v>43</v>
      </c>
      <c r="V6" s="56" t="s">
        <v>44</v>
      </c>
      <c r="W6" s="56" t="s">
        <v>45</v>
      </c>
    </row>
    <row r="7" ht="47" customHeight="1" spans="1:23">
      <c r="A7" s="56"/>
      <c r="B7" s="56"/>
      <c r="C7" s="56"/>
      <c r="D7" s="56"/>
      <c r="E7" s="56"/>
      <c r="F7" s="56"/>
      <c r="G7" s="56"/>
      <c r="H7" s="57"/>
      <c r="I7" s="57" t="s">
        <v>34</v>
      </c>
      <c r="J7" s="56"/>
      <c r="K7" s="56"/>
      <c r="L7" s="56"/>
      <c r="M7" s="56"/>
      <c r="N7" s="56"/>
      <c r="O7" s="56"/>
      <c r="P7" s="56"/>
      <c r="Q7" s="56"/>
      <c r="R7" s="56"/>
      <c r="S7" s="56"/>
      <c r="T7" s="56"/>
      <c r="U7" s="56"/>
      <c r="V7" s="56"/>
      <c r="W7" s="56"/>
    </row>
    <row r="8" ht="18.75" customHeight="1" spans="1:23">
      <c r="A8" s="57" t="s">
        <v>46</v>
      </c>
      <c r="B8" s="57">
        <v>2</v>
      </c>
      <c r="C8" s="57">
        <v>3</v>
      </c>
      <c r="D8" s="57">
        <v>4</v>
      </c>
      <c r="E8" s="57">
        <v>5</v>
      </c>
      <c r="F8" s="57">
        <v>6</v>
      </c>
      <c r="G8" s="57">
        <v>7</v>
      </c>
      <c r="H8" s="57">
        <v>8</v>
      </c>
      <c r="I8" s="57">
        <v>9</v>
      </c>
      <c r="J8" s="57">
        <v>10</v>
      </c>
      <c r="K8" s="57">
        <v>11</v>
      </c>
      <c r="L8" s="57">
        <v>12</v>
      </c>
      <c r="M8" s="57">
        <v>13</v>
      </c>
      <c r="N8" s="57">
        <v>14</v>
      </c>
      <c r="O8" s="57">
        <v>15</v>
      </c>
      <c r="P8" s="57">
        <v>16</v>
      </c>
      <c r="Q8" s="57">
        <v>17</v>
      </c>
      <c r="R8" s="57">
        <v>18</v>
      </c>
      <c r="S8" s="57">
        <v>19</v>
      </c>
      <c r="T8" s="57">
        <v>20</v>
      </c>
      <c r="U8" s="57">
        <v>21</v>
      </c>
      <c r="V8" s="57">
        <v>22</v>
      </c>
      <c r="W8" s="57">
        <v>23</v>
      </c>
    </row>
    <row r="9" ht="18.75" customHeight="1" spans="1:23">
      <c r="A9" s="8" t="s">
        <v>56</v>
      </c>
      <c r="B9" s="8"/>
      <c r="C9" s="9"/>
      <c r="D9" s="8"/>
      <c r="E9" s="8"/>
      <c r="F9" s="8"/>
      <c r="G9" s="8"/>
      <c r="H9" s="16">
        <v>6408070.28</v>
      </c>
      <c r="I9" s="16">
        <v>6408070.28</v>
      </c>
      <c r="J9" s="16"/>
      <c r="K9" s="16"/>
      <c r="L9" s="16">
        <v>6408070.28</v>
      </c>
      <c r="M9" s="16"/>
      <c r="N9" s="16"/>
      <c r="O9" s="16"/>
      <c r="P9" s="16"/>
      <c r="Q9" s="16"/>
      <c r="R9" s="16"/>
      <c r="S9" s="16"/>
      <c r="T9" s="16"/>
      <c r="U9" s="16"/>
      <c r="V9" s="16"/>
      <c r="W9" s="16"/>
    </row>
    <row r="10" ht="18.75" customHeight="1" spans="1:23">
      <c r="A10" s="58" t="s">
        <v>56</v>
      </c>
      <c r="B10" s="8" t="s">
        <v>167</v>
      </c>
      <c r="C10" s="9" t="s">
        <v>168</v>
      </c>
      <c r="D10" s="8" t="s">
        <v>117</v>
      </c>
      <c r="E10" s="8" t="s">
        <v>118</v>
      </c>
      <c r="F10" s="8" t="s">
        <v>169</v>
      </c>
      <c r="G10" s="8" t="s">
        <v>170</v>
      </c>
      <c r="H10" s="16">
        <v>826800</v>
      </c>
      <c r="I10" s="16">
        <v>826800</v>
      </c>
      <c r="J10" s="16"/>
      <c r="K10" s="16"/>
      <c r="L10" s="16">
        <v>826800</v>
      </c>
      <c r="M10" s="16"/>
      <c r="N10" s="16"/>
      <c r="O10" s="16"/>
      <c r="P10" s="22"/>
      <c r="Q10" s="16"/>
      <c r="R10" s="16"/>
      <c r="S10" s="16"/>
      <c r="T10" s="16"/>
      <c r="U10" s="16"/>
      <c r="V10" s="16"/>
      <c r="W10" s="16"/>
    </row>
    <row r="11" ht="18.75" customHeight="1" spans="1:23">
      <c r="A11" s="58" t="s">
        <v>56</v>
      </c>
      <c r="B11" s="8" t="s">
        <v>167</v>
      </c>
      <c r="C11" s="9" t="s">
        <v>168</v>
      </c>
      <c r="D11" s="8" t="s">
        <v>117</v>
      </c>
      <c r="E11" s="8" t="s">
        <v>118</v>
      </c>
      <c r="F11" s="8" t="s">
        <v>171</v>
      </c>
      <c r="G11" s="8" t="s">
        <v>172</v>
      </c>
      <c r="H11" s="16">
        <v>1094076</v>
      </c>
      <c r="I11" s="16">
        <v>1094076</v>
      </c>
      <c r="J11" s="16"/>
      <c r="K11" s="16"/>
      <c r="L11" s="16">
        <v>1094076</v>
      </c>
      <c r="M11" s="16"/>
      <c r="N11" s="16"/>
      <c r="O11" s="16"/>
      <c r="P11" s="22"/>
      <c r="Q11" s="16"/>
      <c r="R11" s="16"/>
      <c r="S11" s="16"/>
      <c r="T11" s="16"/>
      <c r="U11" s="16"/>
      <c r="V11" s="16"/>
      <c r="W11" s="16"/>
    </row>
    <row r="12" ht="18.75" customHeight="1" spans="1:23">
      <c r="A12" s="58" t="s">
        <v>56</v>
      </c>
      <c r="B12" s="8" t="s">
        <v>167</v>
      </c>
      <c r="C12" s="9" t="s">
        <v>168</v>
      </c>
      <c r="D12" s="8" t="s">
        <v>117</v>
      </c>
      <c r="E12" s="8" t="s">
        <v>118</v>
      </c>
      <c r="F12" s="8" t="s">
        <v>173</v>
      </c>
      <c r="G12" s="8" t="s">
        <v>174</v>
      </c>
      <c r="H12" s="16">
        <v>68900</v>
      </c>
      <c r="I12" s="16">
        <v>68900</v>
      </c>
      <c r="J12" s="16"/>
      <c r="K12" s="16"/>
      <c r="L12" s="16">
        <v>68900</v>
      </c>
      <c r="M12" s="16"/>
      <c r="N12" s="16"/>
      <c r="O12" s="16"/>
      <c r="P12" s="22"/>
      <c r="Q12" s="16"/>
      <c r="R12" s="16"/>
      <c r="S12" s="16"/>
      <c r="T12" s="16"/>
      <c r="U12" s="16"/>
      <c r="V12" s="16"/>
      <c r="W12" s="16"/>
    </row>
    <row r="13" ht="18.75" customHeight="1" spans="1:23">
      <c r="A13" s="58" t="s">
        <v>56</v>
      </c>
      <c r="B13" s="8" t="s">
        <v>175</v>
      </c>
      <c r="C13" s="9" t="s">
        <v>176</v>
      </c>
      <c r="D13" s="8" t="s">
        <v>117</v>
      </c>
      <c r="E13" s="8" t="s">
        <v>118</v>
      </c>
      <c r="F13" s="8" t="s">
        <v>169</v>
      </c>
      <c r="G13" s="8" t="s">
        <v>170</v>
      </c>
      <c r="H13" s="16">
        <v>525588</v>
      </c>
      <c r="I13" s="16">
        <v>525588</v>
      </c>
      <c r="J13" s="16"/>
      <c r="K13" s="16"/>
      <c r="L13" s="16">
        <v>525588</v>
      </c>
      <c r="M13" s="16"/>
      <c r="N13" s="16"/>
      <c r="O13" s="16"/>
      <c r="P13" s="22"/>
      <c r="Q13" s="16"/>
      <c r="R13" s="16"/>
      <c r="S13" s="16"/>
      <c r="T13" s="16"/>
      <c r="U13" s="16"/>
      <c r="V13" s="16"/>
      <c r="W13" s="16"/>
    </row>
    <row r="14" ht="18.75" customHeight="1" spans="1:23">
      <c r="A14" s="58" t="s">
        <v>56</v>
      </c>
      <c r="B14" s="8" t="s">
        <v>175</v>
      </c>
      <c r="C14" s="9" t="s">
        <v>176</v>
      </c>
      <c r="D14" s="8" t="s">
        <v>117</v>
      </c>
      <c r="E14" s="8" t="s">
        <v>118</v>
      </c>
      <c r="F14" s="8" t="s">
        <v>171</v>
      </c>
      <c r="G14" s="8" t="s">
        <v>172</v>
      </c>
      <c r="H14" s="16">
        <v>34980</v>
      </c>
      <c r="I14" s="16">
        <v>34980</v>
      </c>
      <c r="J14" s="16"/>
      <c r="K14" s="16"/>
      <c r="L14" s="16">
        <v>34980</v>
      </c>
      <c r="M14" s="16"/>
      <c r="N14" s="16"/>
      <c r="O14" s="16"/>
      <c r="P14" s="22"/>
      <c r="Q14" s="16"/>
      <c r="R14" s="16"/>
      <c r="S14" s="16"/>
      <c r="T14" s="16"/>
      <c r="U14" s="16"/>
      <c r="V14" s="16"/>
      <c r="W14" s="16"/>
    </row>
    <row r="15" ht="18.75" customHeight="1" spans="1:23">
      <c r="A15" s="58" t="s">
        <v>56</v>
      </c>
      <c r="B15" s="8" t="s">
        <v>175</v>
      </c>
      <c r="C15" s="9" t="s">
        <v>176</v>
      </c>
      <c r="D15" s="8" t="s">
        <v>117</v>
      </c>
      <c r="E15" s="8" t="s">
        <v>118</v>
      </c>
      <c r="F15" s="8" t="s">
        <v>177</v>
      </c>
      <c r="G15" s="8" t="s">
        <v>178</v>
      </c>
      <c r="H15" s="16">
        <v>42001</v>
      </c>
      <c r="I15" s="16">
        <v>42001</v>
      </c>
      <c r="J15" s="16"/>
      <c r="K15" s="16"/>
      <c r="L15" s="16">
        <v>42001</v>
      </c>
      <c r="M15" s="16"/>
      <c r="N15" s="16"/>
      <c r="O15" s="16"/>
      <c r="P15" s="22"/>
      <c r="Q15" s="16"/>
      <c r="R15" s="16"/>
      <c r="S15" s="16"/>
      <c r="T15" s="16"/>
      <c r="U15" s="16"/>
      <c r="V15" s="16"/>
      <c r="W15" s="16"/>
    </row>
    <row r="16" ht="18.75" customHeight="1" spans="1:23">
      <c r="A16" s="58" t="s">
        <v>56</v>
      </c>
      <c r="B16" s="8" t="s">
        <v>175</v>
      </c>
      <c r="C16" s="9" t="s">
        <v>176</v>
      </c>
      <c r="D16" s="8" t="s">
        <v>117</v>
      </c>
      <c r="E16" s="8" t="s">
        <v>118</v>
      </c>
      <c r="F16" s="8" t="s">
        <v>177</v>
      </c>
      <c r="G16" s="8" t="s">
        <v>178</v>
      </c>
      <c r="H16" s="16">
        <v>109560</v>
      </c>
      <c r="I16" s="16">
        <v>109560</v>
      </c>
      <c r="J16" s="16"/>
      <c r="K16" s="16"/>
      <c r="L16" s="16">
        <v>109560</v>
      </c>
      <c r="M16" s="16"/>
      <c r="N16" s="16"/>
      <c r="O16" s="16"/>
      <c r="P16" s="22"/>
      <c r="Q16" s="16"/>
      <c r="R16" s="16"/>
      <c r="S16" s="16"/>
      <c r="T16" s="16"/>
      <c r="U16" s="16"/>
      <c r="V16" s="16"/>
      <c r="W16" s="16"/>
    </row>
    <row r="17" ht="18.75" customHeight="1" spans="1:23">
      <c r="A17" s="58" t="s">
        <v>56</v>
      </c>
      <c r="B17" s="8" t="s">
        <v>175</v>
      </c>
      <c r="C17" s="9" t="s">
        <v>176</v>
      </c>
      <c r="D17" s="8" t="s">
        <v>117</v>
      </c>
      <c r="E17" s="8" t="s">
        <v>118</v>
      </c>
      <c r="F17" s="8" t="s">
        <v>177</v>
      </c>
      <c r="G17" s="8" t="s">
        <v>178</v>
      </c>
      <c r="H17" s="16">
        <v>195900</v>
      </c>
      <c r="I17" s="16">
        <v>195900</v>
      </c>
      <c r="J17" s="16"/>
      <c r="K17" s="16"/>
      <c r="L17" s="16">
        <v>195900</v>
      </c>
      <c r="M17" s="16"/>
      <c r="N17" s="16"/>
      <c r="O17" s="16"/>
      <c r="P17" s="22"/>
      <c r="Q17" s="16"/>
      <c r="R17" s="16"/>
      <c r="S17" s="16"/>
      <c r="T17" s="16"/>
      <c r="U17" s="16"/>
      <c r="V17" s="16"/>
      <c r="W17" s="16"/>
    </row>
    <row r="18" ht="18.75" customHeight="1" spans="1:23">
      <c r="A18" s="58" t="s">
        <v>56</v>
      </c>
      <c r="B18" s="8" t="s">
        <v>175</v>
      </c>
      <c r="C18" s="9" t="s">
        <v>176</v>
      </c>
      <c r="D18" s="8" t="s">
        <v>117</v>
      </c>
      <c r="E18" s="8" t="s">
        <v>118</v>
      </c>
      <c r="F18" s="8" t="s">
        <v>177</v>
      </c>
      <c r="G18" s="8" t="s">
        <v>178</v>
      </c>
      <c r="H18" s="16">
        <v>182064</v>
      </c>
      <c r="I18" s="16">
        <v>182064</v>
      </c>
      <c r="J18" s="16"/>
      <c r="K18" s="16"/>
      <c r="L18" s="16">
        <v>182064</v>
      </c>
      <c r="M18" s="16"/>
      <c r="N18" s="16"/>
      <c r="O18" s="16"/>
      <c r="P18" s="22"/>
      <c r="Q18" s="16"/>
      <c r="R18" s="16"/>
      <c r="S18" s="16"/>
      <c r="T18" s="16"/>
      <c r="U18" s="16"/>
      <c r="V18" s="16"/>
      <c r="W18" s="16"/>
    </row>
    <row r="19" ht="18.75" customHeight="1" spans="1:23">
      <c r="A19" s="58" t="s">
        <v>56</v>
      </c>
      <c r="B19" s="8" t="s">
        <v>179</v>
      </c>
      <c r="C19" s="9" t="s">
        <v>180</v>
      </c>
      <c r="D19" s="8" t="s">
        <v>88</v>
      </c>
      <c r="E19" s="8" t="s">
        <v>89</v>
      </c>
      <c r="F19" s="8" t="s">
        <v>181</v>
      </c>
      <c r="G19" s="8" t="s">
        <v>182</v>
      </c>
      <c r="H19" s="16">
        <v>528511.84</v>
      </c>
      <c r="I19" s="16">
        <v>528511.84</v>
      </c>
      <c r="J19" s="16"/>
      <c r="K19" s="16"/>
      <c r="L19" s="16">
        <v>528511.84</v>
      </c>
      <c r="M19" s="16"/>
      <c r="N19" s="16"/>
      <c r="O19" s="16"/>
      <c r="P19" s="22"/>
      <c r="Q19" s="16"/>
      <c r="R19" s="16"/>
      <c r="S19" s="16"/>
      <c r="T19" s="16"/>
      <c r="U19" s="16"/>
      <c r="V19" s="16"/>
      <c r="W19" s="16"/>
    </row>
    <row r="20" ht="18.75" customHeight="1" spans="1:23">
      <c r="A20" s="58" t="s">
        <v>56</v>
      </c>
      <c r="B20" s="8" t="s">
        <v>179</v>
      </c>
      <c r="C20" s="9" t="s">
        <v>180</v>
      </c>
      <c r="D20" s="8" t="s">
        <v>99</v>
      </c>
      <c r="E20" s="8" t="s">
        <v>100</v>
      </c>
      <c r="F20" s="8" t="s">
        <v>183</v>
      </c>
      <c r="G20" s="8" t="s">
        <v>184</v>
      </c>
      <c r="H20" s="16">
        <v>165745.02</v>
      </c>
      <c r="I20" s="16">
        <v>165745.02</v>
      </c>
      <c r="J20" s="16"/>
      <c r="K20" s="16"/>
      <c r="L20" s="16">
        <v>165745.02</v>
      </c>
      <c r="M20" s="16"/>
      <c r="N20" s="16"/>
      <c r="O20" s="16"/>
      <c r="P20" s="22"/>
      <c r="Q20" s="16"/>
      <c r="R20" s="16"/>
      <c r="S20" s="16"/>
      <c r="T20" s="16"/>
      <c r="U20" s="16"/>
      <c r="V20" s="16"/>
      <c r="W20" s="16"/>
    </row>
    <row r="21" ht="18.75" customHeight="1" spans="1:23">
      <c r="A21" s="58" t="s">
        <v>56</v>
      </c>
      <c r="B21" s="8" t="s">
        <v>179</v>
      </c>
      <c r="C21" s="9" t="s">
        <v>180</v>
      </c>
      <c r="D21" s="8" t="s">
        <v>101</v>
      </c>
      <c r="E21" s="8" t="s">
        <v>102</v>
      </c>
      <c r="F21" s="8" t="s">
        <v>183</v>
      </c>
      <c r="G21" s="8" t="s">
        <v>184</v>
      </c>
      <c r="H21" s="16">
        <v>108420.49</v>
      </c>
      <c r="I21" s="16">
        <v>108420.49</v>
      </c>
      <c r="J21" s="16"/>
      <c r="K21" s="16"/>
      <c r="L21" s="16">
        <v>108420.49</v>
      </c>
      <c r="M21" s="16"/>
      <c r="N21" s="16"/>
      <c r="O21" s="16"/>
      <c r="P21" s="22"/>
      <c r="Q21" s="16"/>
      <c r="R21" s="16"/>
      <c r="S21" s="16"/>
      <c r="T21" s="16"/>
      <c r="U21" s="16"/>
      <c r="V21" s="16"/>
      <c r="W21" s="16"/>
    </row>
    <row r="22" ht="18.75" customHeight="1" spans="1:23">
      <c r="A22" s="58" t="s">
        <v>56</v>
      </c>
      <c r="B22" s="8" t="s">
        <v>179</v>
      </c>
      <c r="C22" s="9" t="s">
        <v>180</v>
      </c>
      <c r="D22" s="8" t="s">
        <v>103</v>
      </c>
      <c r="E22" s="8" t="s">
        <v>104</v>
      </c>
      <c r="F22" s="8" t="s">
        <v>185</v>
      </c>
      <c r="G22" s="8" t="s">
        <v>186</v>
      </c>
      <c r="H22" s="16">
        <v>188756.52</v>
      </c>
      <c r="I22" s="16">
        <v>188756.52</v>
      </c>
      <c r="J22" s="16"/>
      <c r="K22" s="16"/>
      <c r="L22" s="16">
        <v>188756.52</v>
      </c>
      <c r="M22" s="16"/>
      <c r="N22" s="16"/>
      <c r="O22" s="16"/>
      <c r="P22" s="22"/>
      <c r="Q22" s="16"/>
      <c r="R22" s="16"/>
      <c r="S22" s="16"/>
      <c r="T22" s="16"/>
      <c r="U22" s="16"/>
      <c r="V22" s="16"/>
      <c r="W22" s="16"/>
    </row>
    <row r="23" ht="18.75" customHeight="1" spans="1:23">
      <c r="A23" s="58" t="s">
        <v>56</v>
      </c>
      <c r="B23" s="8" t="s">
        <v>179</v>
      </c>
      <c r="C23" s="9" t="s">
        <v>180</v>
      </c>
      <c r="D23" s="8" t="s">
        <v>105</v>
      </c>
      <c r="E23" s="8" t="s">
        <v>106</v>
      </c>
      <c r="F23" s="8" t="s">
        <v>187</v>
      </c>
      <c r="G23" s="8" t="s">
        <v>188</v>
      </c>
      <c r="H23" s="16">
        <v>7588.33</v>
      </c>
      <c r="I23" s="16">
        <v>7588.33</v>
      </c>
      <c r="J23" s="16"/>
      <c r="K23" s="16"/>
      <c r="L23" s="16">
        <v>7588.33</v>
      </c>
      <c r="M23" s="16"/>
      <c r="N23" s="16"/>
      <c r="O23" s="16"/>
      <c r="P23" s="22"/>
      <c r="Q23" s="16"/>
      <c r="R23" s="16"/>
      <c r="S23" s="16"/>
      <c r="T23" s="16"/>
      <c r="U23" s="16"/>
      <c r="V23" s="16"/>
      <c r="W23" s="16"/>
    </row>
    <row r="24" ht="18.75" customHeight="1" spans="1:23">
      <c r="A24" s="58" t="s">
        <v>56</v>
      </c>
      <c r="B24" s="8" t="s">
        <v>179</v>
      </c>
      <c r="C24" s="9" t="s">
        <v>180</v>
      </c>
      <c r="D24" s="8" t="s">
        <v>105</v>
      </c>
      <c r="E24" s="8" t="s">
        <v>106</v>
      </c>
      <c r="F24" s="8" t="s">
        <v>187</v>
      </c>
      <c r="G24" s="8" t="s">
        <v>188</v>
      </c>
      <c r="H24" s="16">
        <v>6993</v>
      </c>
      <c r="I24" s="16">
        <v>6993</v>
      </c>
      <c r="J24" s="16"/>
      <c r="K24" s="16"/>
      <c r="L24" s="16">
        <v>6993</v>
      </c>
      <c r="M24" s="16"/>
      <c r="N24" s="16"/>
      <c r="O24" s="16"/>
      <c r="P24" s="22"/>
      <c r="Q24" s="16"/>
      <c r="R24" s="16"/>
      <c r="S24" s="16"/>
      <c r="T24" s="16"/>
      <c r="U24" s="16"/>
      <c r="V24" s="16"/>
      <c r="W24" s="16"/>
    </row>
    <row r="25" ht="18.75" customHeight="1" spans="1:23">
      <c r="A25" s="58" t="s">
        <v>56</v>
      </c>
      <c r="B25" s="8" t="s">
        <v>179</v>
      </c>
      <c r="C25" s="9" t="s">
        <v>180</v>
      </c>
      <c r="D25" s="8" t="s">
        <v>105</v>
      </c>
      <c r="E25" s="8" t="s">
        <v>106</v>
      </c>
      <c r="F25" s="8" t="s">
        <v>187</v>
      </c>
      <c r="G25" s="8" t="s">
        <v>188</v>
      </c>
      <c r="H25" s="16">
        <v>4963.83</v>
      </c>
      <c r="I25" s="16">
        <v>4963.83</v>
      </c>
      <c r="J25" s="16"/>
      <c r="K25" s="16"/>
      <c r="L25" s="16">
        <v>4963.83</v>
      </c>
      <c r="M25" s="16"/>
      <c r="N25" s="16"/>
      <c r="O25" s="16"/>
      <c r="P25" s="22"/>
      <c r="Q25" s="16"/>
      <c r="R25" s="16"/>
      <c r="S25" s="16"/>
      <c r="T25" s="16"/>
      <c r="U25" s="16"/>
      <c r="V25" s="16"/>
      <c r="W25" s="16"/>
    </row>
    <row r="26" ht="18.75" customHeight="1" spans="1:23">
      <c r="A26" s="58" t="s">
        <v>56</v>
      </c>
      <c r="B26" s="8" t="s">
        <v>179</v>
      </c>
      <c r="C26" s="9" t="s">
        <v>180</v>
      </c>
      <c r="D26" s="8" t="s">
        <v>105</v>
      </c>
      <c r="E26" s="8" t="s">
        <v>106</v>
      </c>
      <c r="F26" s="8" t="s">
        <v>187</v>
      </c>
      <c r="G26" s="8" t="s">
        <v>188</v>
      </c>
      <c r="H26" s="16">
        <v>8991</v>
      </c>
      <c r="I26" s="16">
        <v>8991</v>
      </c>
      <c r="J26" s="16"/>
      <c r="K26" s="16"/>
      <c r="L26" s="16">
        <v>8991</v>
      </c>
      <c r="M26" s="16"/>
      <c r="N26" s="16"/>
      <c r="O26" s="16"/>
      <c r="P26" s="22"/>
      <c r="Q26" s="16"/>
      <c r="R26" s="16"/>
      <c r="S26" s="16"/>
      <c r="T26" s="16"/>
      <c r="U26" s="16"/>
      <c r="V26" s="16"/>
      <c r="W26" s="16"/>
    </row>
    <row r="27" ht="18.75" customHeight="1" spans="1:23">
      <c r="A27" s="58" t="s">
        <v>56</v>
      </c>
      <c r="B27" s="8" t="s">
        <v>179</v>
      </c>
      <c r="C27" s="9" t="s">
        <v>180</v>
      </c>
      <c r="D27" s="8" t="s">
        <v>117</v>
      </c>
      <c r="E27" s="8" t="s">
        <v>118</v>
      </c>
      <c r="F27" s="8" t="s">
        <v>187</v>
      </c>
      <c r="G27" s="8" t="s">
        <v>188</v>
      </c>
      <c r="H27" s="16">
        <v>9771.25</v>
      </c>
      <c r="I27" s="16">
        <v>9771.25</v>
      </c>
      <c r="J27" s="16"/>
      <c r="K27" s="16"/>
      <c r="L27" s="16">
        <v>9771.25</v>
      </c>
      <c r="M27" s="16"/>
      <c r="N27" s="16"/>
      <c r="O27" s="16"/>
      <c r="P27" s="22"/>
      <c r="Q27" s="16"/>
      <c r="R27" s="16"/>
      <c r="S27" s="16"/>
      <c r="T27" s="16"/>
      <c r="U27" s="16"/>
      <c r="V27" s="16"/>
      <c r="W27" s="16"/>
    </row>
    <row r="28" ht="18.75" customHeight="1" spans="1:23">
      <c r="A28" s="58" t="s">
        <v>56</v>
      </c>
      <c r="B28" s="8" t="s">
        <v>189</v>
      </c>
      <c r="C28" s="9" t="s">
        <v>112</v>
      </c>
      <c r="D28" s="8" t="s">
        <v>111</v>
      </c>
      <c r="E28" s="8" t="s">
        <v>112</v>
      </c>
      <c r="F28" s="8" t="s">
        <v>190</v>
      </c>
      <c r="G28" s="8" t="s">
        <v>112</v>
      </c>
      <c r="H28" s="16">
        <v>429408</v>
      </c>
      <c r="I28" s="16">
        <v>429408</v>
      </c>
      <c r="J28" s="16"/>
      <c r="K28" s="16"/>
      <c r="L28" s="16">
        <v>429408</v>
      </c>
      <c r="M28" s="16"/>
      <c r="N28" s="16"/>
      <c r="O28" s="16"/>
      <c r="P28" s="22"/>
      <c r="Q28" s="16"/>
      <c r="R28" s="16"/>
      <c r="S28" s="16"/>
      <c r="T28" s="16"/>
      <c r="U28" s="16"/>
      <c r="V28" s="16"/>
      <c r="W28" s="16"/>
    </row>
    <row r="29" ht="18.75" customHeight="1" spans="1:23">
      <c r="A29" s="58" t="s">
        <v>56</v>
      </c>
      <c r="B29" s="8" t="s">
        <v>191</v>
      </c>
      <c r="C29" s="9" t="s">
        <v>192</v>
      </c>
      <c r="D29" s="8" t="s">
        <v>117</v>
      </c>
      <c r="E29" s="8" t="s">
        <v>118</v>
      </c>
      <c r="F29" s="8" t="s">
        <v>193</v>
      </c>
      <c r="G29" s="8" t="s">
        <v>194</v>
      </c>
      <c r="H29" s="16">
        <v>151800</v>
      </c>
      <c r="I29" s="16">
        <v>151800</v>
      </c>
      <c r="J29" s="16"/>
      <c r="K29" s="16"/>
      <c r="L29" s="16">
        <v>151800</v>
      </c>
      <c r="M29" s="16"/>
      <c r="N29" s="16"/>
      <c r="O29" s="16"/>
      <c r="P29" s="22"/>
      <c r="Q29" s="16"/>
      <c r="R29" s="16"/>
      <c r="S29" s="16"/>
      <c r="T29" s="16"/>
      <c r="U29" s="16"/>
      <c r="V29" s="16"/>
      <c r="W29" s="16"/>
    </row>
    <row r="30" ht="18.75" customHeight="1" spans="1:23">
      <c r="A30" s="58" t="s">
        <v>56</v>
      </c>
      <c r="B30" s="8" t="s">
        <v>195</v>
      </c>
      <c r="C30" s="9" t="s">
        <v>196</v>
      </c>
      <c r="D30" s="8" t="s">
        <v>117</v>
      </c>
      <c r="E30" s="8" t="s">
        <v>118</v>
      </c>
      <c r="F30" s="8" t="s">
        <v>197</v>
      </c>
      <c r="G30" s="8" t="s">
        <v>196</v>
      </c>
      <c r="H30" s="16">
        <v>36000</v>
      </c>
      <c r="I30" s="16">
        <v>36000</v>
      </c>
      <c r="J30" s="16"/>
      <c r="K30" s="16"/>
      <c r="L30" s="16">
        <v>36000</v>
      </c>
      <c r="M30" s="16"/>
      <c r="N30" s="16"/>
      <c r="O30" s="16"/>
      <c r="P30" s="22"/>
      <c r="Q30" s="16"/>
      <c r="R30" s="16"/>
      <c r="S30" s="16"/>
      <c r="T30" s="16"/>
      <c r="U30" s="16"/>
      <c r="V30" s="16"/>
      <c r="W30" s="16"/>
    </row>
    <row r="31" ht="18.75" customHeight="1" spans="1:23">
      <c r="A31" s="58" t="s">
        <v>56</v>
      </c>
      <c r="B31" s="8" t="s">
        <v>198</v>
      </c>
      <c r="C31" s="9" t="s">
        <v>199</v>
      </c>
      <c r="D31" s="8" t="s">
        <v>82</v>
      </c>
      <c r="E31" s="8" t="s">
        <v>83</v>
      </c>
      <c r="F31" s="8" t="s">
        <v>200</v>
      </c>
      <c r="G31" s="8" t="s">
        <v>201</v>
      </c>
      <c r="H31" s="16">
        <v>6000</v>
      </c>
      <c r="I31" s="16">
        <v>6000</v>
      </c>
      <c r="J31" s="16"/>
      <c r="K31" s="16"/>
      <c r="L31" s="16">
        <v>6000</v>
      </c>
      <c r="M31" s="16"/>
      <c r="N31" s="16"/>
      <c r="O31" s="16"/>
      <c r="P31" s="22"/>
      <c r="Q31" s="16"/>
      <c r="R31" s="16"/>
      <c r="S31" s="16"/>
      <c r="T31" s="16"/>
      <c r="U31" s="16"/>
      <c r="V31" s="16"/>
      <c r="W31" s="16"/>
    </row>
    <row r="32" ht="18.75" customHeight="1" spans="1:23">
      <c r="A32" s="58" t="s">
        <v>56</v>
      </c>
      <c r="B32" s="8" t="s">
        <v>198</v>
      </c>
      <c r="C32" s="9" t="s">
        <v>199</v>
      </c>
      <c r="D32" s="8" t="s">
        <v>84</v>
      </c>
      <c r="E32" s="8" t="s">
        <v>85</v>
      </c>
      <c r="F32" s="8" t="s">
        <v>200</v>
      </c>
      <c r="G32" s="8" t="s">
        <v>201</v>
      </c>
      <c r="H32" s="16">
        <v>4800</v>
      </c>
      <c r="I32" s="16">
        <v>4800</v>
      </c>
      <c r="J32" s="16"/>
      <c r="K32" s="16"/>
      <c r="L32" s="16">
        <v>4800</v>
      </c>
      <c r="M32" s="16"/>
      <c r="N32" s="16"/>
      <c r="O32" s="16"/>
      <c r="P32" s="22"/>
      <c r="Q32" s="16"/>
      <c r="R32" s="16"/>
      <c r="S32" s="16"/>
      <c r="T32" s="16"/>
      <c r="U32" s="16"/>
      <c r="V32" s="16"/>
      <c r="W32" s="16"/>
    </row>
    <row r="33" ht="18.75" customHeight="1" spans="1:23">
      <c r="A33" s="58" t="s">
        <v>56</v>
      </c>
      <c r="B33" s="8" t="s">
        <v>198</v>
      </c>
      <c r="C33" s="9" t="s">
        <v>199</v>
      </c>
      <c r="D33" s="8" t="s">
        <v>117</v>
      </c>
      <c r="E33" s="8" t="s">
        <v>118</v>
      </c>
      <c r="F33" s="8" t="s">
        <v>202</v>
      </c>
      <c r="G33" s="8" t="s">
        <v>203</v>
      </c>
      <c r="H33" s="16">
        <v>66700</v>
      </c>
      <c r="I33" s="16">
        <v>66700</v>
      </c>
      <c r="J33" s="16"/>
      <c r="K33" s="16"/>
      <c r="L33" s="16">
        <v>66700</v>
      </c>
      <c r="M33" s="16"/>
      <c r="N33" s="16"/>
      <c r="O33" s="16"/>
      <c r="P33" s="22"/>
      <c r="Q33" s="16"/>
      <c r="R33" s="16"/>
      <c r="S33" s="16"/>
      <c r="T33" s="16"/>
      <c r="U33" s="16"/>
      <c r="V33" s="16"/>
      <c r="W33" s="16"/>
    </row>
    <row r="34" ht="18.75" customHeight="1" spans="1:23">
      <c r="A34" s="58" t="s">
        <v>56</v>
      </c>
      <c r="B34" s="8" t="s">
        <v>198</v>
      </c>
      <c r="C34" s="9" t="s">
        <v>199</v>
      </c>
      <c r="D34" s="8" t="s">
        <v>117</v>
      </c>
      <c r="E34" s="8" t="s">
        <v>118</v>
      </c>
      <c r="F34" s="8" t="s">
        <v>204</v>
      </c>
      <c r="G34" s="8" t="s">
        <v>205</v>
      </c>
      <c r="H34" s="16">
        <v>5000</v>
      </c>
      <c r="I34" s="16">
        <v>5000</v>
      </c>
      <c r="J34" s="16"/>
      <c r="K34" s="16"/>
      <c r="L34" s="16">
        <v>5000</v>
      </c>
      <c r="M34" s="16"/>
      <c r="N34" s="16"/>
      <c r="O34" s="16"/>
      <c r="P34" s="22"/>
      <c r="Q34" s="16"/>
      <c r="R34" s="16"/>
      <c r="S34" s="16"/>
      <c r="T34" s="16"/>
      <c r="U34" s="16"/>
      <c r="V34" s="16"/>
      <c r="W34" s="16"/>
    </row>
    <row r="35" ht="18.75" customHeight="1" spans="1:23">
      <c r="A35" s="58" t="s">
        <v>56</v>
      </c>
      <c r="B35" s="8" t="s">
        <v>198</v>
      </c>
      <c r="C35" s="9" t="s">
        <v>199</v>
      </c>
      <c r="D35" s="8" t="s">
        <v>117</v>
      </c>
      <c r="E35" s="8" t="s">
        <v>118</v>
      </c>
      <c r="F35" s="8" t="s">
        <v>206</v>
      </c>
      <c r="G35" s="8" t="s">
        <v>207</v>
      </c>
      <c r="H35" s="16">
        <v>20000</v>
      </c>
      <c r="I35" s="16">
        <v>20000</v>
      </c>
      <c r="J35" s="16"/>
      <c r="K35" s="16"/>
      <c r="L35" s="16">
        <v>20000</v>
      </c>
      <c r="M35" s="16"/>
      <c r="N35" s="16"/>
      <c r="O35" s="16"/>
      <c r="P35" s="22"/>
      <c r="Q35" s="16"/>
      <c r="R35" s="16"/>
      <c r="S35" s="16"/>
      <c r="T35" s="16"/>
      <c r="U35" s="16"/>
      <c r="V35" s="16"/>
      <c r="W35" s="16"/>
    </row>
    <row r="36" ht="18.75" customHeight="1" spans="1:23">
      <c r="A36" s="58" t="s">
        <v>56</v>
      </c>
      <c r="B36" s="8" t="s">
        <v>198</v>
      </c>
      <c r="C36" s="9" t="s">
        <v>199</v>
      </c>
      <c r="D36" s="8" t="s">
        <v>117</v>
      </c>
      <c r="E36" s="8" t="s">
        <v>118</v>
      </c>
      <c r="F36" s="8" t="s">
        <v>208</v>
      </c>
      <c r="G36" s="8" t="s">
        <v>209</v>
      </c>
      <c r="H36" s="16">
        <v>8000</v>
      </c>
      <c r="I36" s="16">
        <v>8000</v>
      </c>
      <c r="J36" s="16"/>
      <c r="K36" s="16"/>
      <c r="L36" s="16">
        <v>8000</v>
      </c>
      <c r="M36" s="16"/>
      <c r="N36" s="16"/>
      <c r="O36" s="16"/>
      <c r="P36" s="22"/>
      <c r="Q36" s="16"/>
      <c r="R36" s="16"/>
      <c r="S36" s="16"/>
      <c r="T36" s="16"/>
      <c r="U36" s="16"/>
      <c r="V36" s="16"/>
      <c r="W36" s="16"/>
    </row>
    <row r="37" ht="18.75" customHeight="1" spans="1:23">
      <c r="A37" s="58" t="s">
        <v>56</v>
      </c>
      <c r="B37" s="8" t="s">
        <v>198</v>
      </c>
      <c r="C37" s="9" t="s">
        <v>199</v>
      </c>
      <c r="D37" s="8" t="s">
        <v>117</v>
      </c>
      <c r="E37" s="8" t="s">
        <v>118</v>
      </c>
      <c r="F37" s="8" t="s">
        <v>210</v>
      </c>
      <c r="G37" s="8" t="s">
        <v>211</v>
      </c>
      <c r="H37" s="16">
        <v>18300</v>
      </c>
      <c r="I37" s="16">
        <v>18300</v>
      </c>
      <c r="J37" s="16"/>
      <c r="K37" s="16"/>
      <c r="L37" s="16">
        <v>18300</v>
      </c>
      <c r="M37" s="16"/>
      <c r="N37" s="16"/>
      <c r="O37" s="16"/>
      <c r="P37" s="22"/>
      <c r="Q37" s="16"/>
      <c r="R37" s="16"/>
      <c r="S37" s="16"/>
      <c r="T37" s="16"/>
      <c r="U37" s="16"/>
      <c r="V37" s="16"/>
      <c r="W37" s="16"/>
    </row>
    <row r="38" ht="18.75" customHeight="1" spans="1:23">
      <c r="A38" s="58" t="s">
        <v>56</v>
      </c>
      <c r="B38" s="8" t="s">
        <v>198</v>
      </c>
      <c r="C38" s="9" t="s">
        <v>199</v>
      </c>
      <c r="D38" s="8" t="s">
        <v>117</v>
      </c>
      <c r="E38" s="8" t="s">
        <v>118</v>
      </c>
      <c r="F38" s="8" t="s">
        <v>193</v>
      </c>
      <c r="G38" s="8" t="s">
        <v>194</v>
      </c>
      <c r="H38" s="16">
        <v>15180</v>
      </c>
      <c r="I38" s="16">
        <v>15180</v>
      </c>
      <c r="J38" s="16"/>
      <c r="K38" s="16"/>
      <c r="L38" s="16">
        <v>15180</v>
      </c>
      <c r="M38" s="16"/>
      <c r="N38" s="16"/>
      <c r="O38" s="16"/>
      <c r="P38" s="22"/>
      <c r="Q38" s="16"/>
      <c r="R38" s="16"/>
      <c r="S38" s="16"/>
      <c r="T38" s="16"/>
      <c r="U38" s="16"/>
      <c r="V38" s="16"/>
      <c r="W38" s="16"/>
    </row>
    <row r="39" ht="18.75" customHeight="1" spans="1:23">
      <c r="A39" s="58" t="s">
        <v>56</v>
      </c>
      <c r="B39" s="8" t="s">
        <v>198</v>
      </c>
      <c r="C39" s="9" t="s">
        <v>199</v>
      </c>
      <c r="D39" s="8" t="s">
        <v>117</v>
      </c>
      <c r="E39" s="8" t="s">
        <v>118</v>
      </c>
      <c r="F39" s="8" t="s">
        <v>212</v>
      </c>
      <c r="G39" s="8" t="s">
        <v>213</v>
      </c>
      <c r="H39" s="16">
        <v>1000</v>
      </c>
      <c r="I39" s="16">
        <v>1000</v>
      </c>
      <c r="J39" s="16"/>
      <c r="K39" s="16"/>
      <c r="L39" s="16">
        <v>1000</v>
      </c>
      <c r="M39" s="16"/>
      <c r="N39" s="16"/>
      <c r="O39" s="16"/>
      <c r="P39" s="22"/>
      <c r="Q39" s="16"/>
      <c r="R39" s="16"/>
      <c r="S39" s="16"/>
      <c r="T39" s="16"/>
      <c r="U39" s="16"/>
      <c r="V39" s="16"/>
      <c r="W39" s="16"/>
    </row>
    <row r="40" ht="18.75" customHeight="1" spans="1:23">
      <c r="A40" s="58" t="s">
        <v>56</v>
      </c>
      <c r="B40" s="8" t="s">
        <v>198</v>
      </c>
      <c r="C40" s="9" t="s">
        <v>199</v>
      </c>
      <c r="D40" s="8" t="s">
        <v>117</v>
      </c>
      <c r="E40" s="8" t="s">
        <v>118</v>
      </c>
      <c r="F40" s="8" t="s">
        <v>200</v>
      </c>
      <c r="G40" s="8" t="s">
        <v>201</v>
      </c>
      <c r="H40" s="16">
        <v>16000</v>
      </c>
      <c r="I40" s="16">
        <v>16000</v>
      </c>
      <c r="J40" s="16"/>
      <c r="K40" s="16"/>
      <c r="L40" s="16">
        <v>16000</v>
      </c>
      <c r="M40" s="16"/>
      <c r="N40" s="16"/>
      <c r="O40" s="16"/>
      <c r="P40" s="22"/>
      <c r="Q40" s="16"/>
      <c r="R40" s="16"/>
      <c r="S40" s="16"/>
      <c r="T40" s="16"/>
      <c r="U40" s="16"/>
      <c r="V40" s="16"/>
      <c r="W40" s="16"/>
    </row>
    <row r="41" ht="18.75" customHeight="1" spans="1:23">
      <c r="A41" s="58" t="s">
        <v>56</v>
      </c>
      <c r="B41" s="8" t="s">
        <v>214</v>
      </c>
      <c r="C41" s="9" t="s">
        <v>146</v>
      </c>
      <c r="D41" s="8" t="s">
        <v>117</v>
      </c>
      <c r="E41" s="8" t="s">
        <v>118</v>
      </c>
      <c r="F41" s="8" t="s">
        <v>215</v>
      </c>
      <c r="G41" s="8" t="s">
        <v>146</v>
      </c>
      <c r="H41" s="16">
        <v>15000</v>
      </c>
      <c r="I41" s="16">
        <v>15000</v>
      </c>
      <c r="J41" s="16"/>
      <c r="K41" s="16"/>
      <c r="L41" s="16">
        <v>15000</v>
      </c>
      <c r="M41" s="16"/>
      <c r="N41" s="16"/>
      <c r="O41" s="16"/>
      <c r="P41" s="22"/>
      <c r="Q41" s="16"/>
      <c r="R41" s="16"/>
      <c r="S41" s="16"/>
      <c r="T41" s="16"/>
      <c r="U41" s="16"/>
      <c r="V41" s="16"/>
      <c r="W41" s="16"/>
    </row>
    <row r="42" ht="18.75" customHeight="1" spans="1:23">
      <c r="A42" s="58" t="s">
        <v>56</v>
      </c>
      <c r="B42" s="8" t="s">
        <v>216</v>
      </c>
      <c r="C42" s="9" t="s">
        <v>217</v>
      </c>
      <c r="D42" s="8" t="s">
        <v>86</v>
      </c>
      <c r="E42" s="8" t="s">
        <v>87</v>
      </c>
      <c r="F42" s="8" t="s">
        <v>218</v>
      </c>
      <c r="G42" s="8" t="s">
        <v>219</v>
      </c>
      <c r="H42" s="16">
        <v>5760</v>
      </c>
      <c r="I42" s="16">
        <v>5760</v>
      </c>
      <c r="J42" s="16"/>
      <c r="K42" s="16"/>
      <c r="L42" s="16">
        <v>5760</v>
      </c>
      <c r="M42" s="16"/>
      <c r="N42" s="16"/>
      <c r="O42" s="16"/>
      <c r="P42" s="22"/>
      <c r="Q42" s="16"/>
      <c r="R42" s="16"/>
      <c r="S42" s="16"/>
      <c r="T42" s="16"/>
      <c r="U42" s="16"/>
      <c r="V42" s="16"/>
      <c r="W42" s="16"/>
    </row>
    <row r="43" ht="18.75" customHeight="1" spans="1:23">
      <c r="A43" s="58" t="s">
        <v>56</v>
      </c>
      <c r="B43" s="8" t="s">
        <v>216</v>
      </c>
      <c r="C43" s="9" t="s">
        <v>217</v>
      </c>
      <c r="D43" s="8" t="s">
        <v>86</v>
      </c>
      <c r="E43" s="8" t="s">
        <v>87</v>
      </c>
      <c r="F43" s="8" t="s">
        <v>218</v>
      </c>
      <c r="G43" s="8" t="s">
        <v>219</v>
      </c>
      <c r="H43" s="16">
        <v>5760</v>
      </c>
      <c r="I43" s="16">
        <v>5760</v>
      </c>
      <c r="J43" s="16"/>
      <c r="K43" s="16"/>
      <c r="L43" s="16">
        <v>5760</v>
      </c>
      <c r="M43" s="16"/>
      <c r="N43" s="16"/>
      <c r="O43" s="16"/>
      <c r="P43" s="22"/>
      <c r="Q43" s="16"/>
      <c r="R43" s="16"/>
      <c r="S43" s="16"/>
      <c r="T43" s="16"/>
      <c r="U43" s="16"/>
      <c r="V43" s="16"/>
      <c r="W43" s="16"/>
    </row>
    <row r="44" ht="18.75" customHeight="1" spans="1:23">
      <c r="A44" s="58" t="s">
        <v>56</v>
      </c>
      <c r="B44" s="8" t="s">
        <v>220</v>
      </c>
      <c r="C44" s="9" t="s">
        <v>221</v>
      </c>
      <c r="D44" s="8" t="s">
        <v>117</v>
      </c>
      <c r="E44" s="8" t="s">
        <v>118</v>
      </c>
      <c r="F44" s="8" t="s">
        <v>177</v>
      </c>
      <c r="G44" s="8" t="s">
        <v>178</v>
      </c>
      <c r="H44" s="16">
        <v>187200</v>
      </c>
      <c r="I44" s="16">
        <v>187200</v>
      </c>
      <c r="J44" s="16"/>
      <c r="K44" s="16"/>
      <c r="L44" s="16">
        <v>187200</v>
      </c>
      <c r="M44" s="16"/>
      <c r="N44" s="16"/>
      <c r="O44" s="16"/>
      <c r="P44" s="22"/>
      <c r="Q44" s="16"/>
      <c r="R44" s="16"/>
      <c r="S44" s="16"/>
      <c r="T44" s="16"/>
      <c r="U44" s="16"/>
      <c r="V44" s="16"/>
      <c r="W44" s="16"/>
    </row>
    <row r="45" ht="18.75" customHeight="1" spans="1:23">
      <c r="A45" s="58" t="s">
        <v>56</v>
      </c>
      <c r="B45" s="8" t="s">
        <v>222</v>
      </c>
      <c r="C45" s="9" t="s">
        <v>223</v>
      </c>
      <c r="D45" s="8" t="s">
        <v>117</v>
      </c>
      <c r="E45" s="8" t="s">
        <v>118</v>
      </c>
      <c r="F45" s="8" t="s">
        <v>200</v>
      </c>
      <c r="G45" s="8" t="s">
        <v>201</v>
      </c>
      <c r="H45" s="16">
        <v>24000</v>
      </c>
      <c r="I45" s="16">
        <v>24000</v>
      </c>
      <c r="J45" s="16"/>
      <c r="K45" s="16"/>
      <c r="L45" s="16">
        <v>24000</v>
      </c>
      <c r="M45" s="16"/>
      <c r="N45" s="16"/>
      <c r="O45" s="16"/>
      <c r="P45" s="22"/>
      <c r="Q45" s="16"/>
      <c r="R45" s="16"/>
      <c r="S45" s="16"/>
      <c r="T45" s="16"/>
      <c r="U45" s="16"/>
      <c r="V45" s="16"/>
      <c r="W45" s="16"/>
    </row>
    <row r="46" ht="18.75" customHeight="1" spans="1:23">
      <c r="A46" s="58" t="s">
        <v>56</v>
      </c>
      <c r="B46" s="8" t="s">
        <v>224</v>
      </c>
      <c r="C46" s="9" t="s">
        <v>225</v>
      </c>
      <c r="D46" s="8" t="s">
        <v>117</v>
      </c>
      <c r="E46" s="8" t="s">
        <v>118</v>
      </c>
      <c r="F46" s="8" t="s">
        <v>226</v>
      </c>
      <c r="G46" s="8" t="s">
        <v>225</v>
      </c>
      <c r="H46" s="16">
        <v>12000</v>
      </c>
      <c r="I46" s="16">
        <v>12000</v>
      </c>
      <c r="J46" s="16"/>
      <c r="K46" s="16"/>
      <c r="L46" s="16">
        <v>12000</v>
      </c>
      <c r="M46" s="16"/>
      <c r="N46" s="16"/>
      <c r="O46" s="16"/>
      <c r="P46" s="22"/>
      <c r="Q46" s="16"/>
      <c r="R46" s="16"/>
      <c r="S46" s="16"/>
      <c r="T46" s="16"/>
      <c r="U46" s="16"/>
      <c r="V46" s="16"/>
      <c r="W46" s="16"/>
    </row>
    <row r="47" ht="18.75" customHeight="1" spans="1:23">
      <c r="A47" s="58" t="s">
        <v>56</v>
      </c>
      <c r="B47" s="8" t="s">
        <v>227</v>
      </c>
      <c r="C47" s="9" t="s">
        <v>228</v>
      </c>
      <c r="D47" s="8" t="s">
        <v>117</v>
      </c>
      <c r="E47" s="8" t="s">
        <v>118</v>
      </c>
      <c r="F47" s="8" t="s">
        <v>173</v>
      </c>
      <c r="G47" s="8" t="s">
        <v>174</v>
      </c>
      <c r="H47" s="16">
        <v>297552</v>
      </c>
      <c r="I47" s="16">
        <v>297552</v>
      </c>
      <c r="J47" s="16"/>
      <c r="K47" s="16"/>
      <c r="L47" s="16">
        <v>297552</v>
      </c>
      <c r="M47" s="16"/>
      <c r="N47" s="16"/>
      <c r="O47" s="16"/>
      <c r="P47" s="22"/>
      <c r="Q47" s="16"/>
      <c r="R47" s="16"/>
      <c r="S47" s="16"/>
      <c r="T47" s="16"/>
      <c r="U47" s="16"/>
      <c r="V47" s="16"/>
      <c r="W47" s="16"/>
    </row>
    <row r="48" ht="18.75" customHeight="1" spans="1:23">
      <c r="A48" s="58" t="s">
        <v>56</v>
      </c>
      <c r="B48" s="8" t="s">
        <v>229</v>
      </c>
      <c r="C48" s="9" t="s">
        <v>230</v>
      </c>
      <c r="D48" s="8" t="s">
        <v>76</v>
      </c>
      <c r="E48" s="8" t="s">
        <v>77</v>
      </c>
      <c r="F48" s="8" t="s">
        <v>218</v>
      </c>
      <c r="G48" s="8" t="s">
        <v>219</v>
      </c>
      <c r="H48" s="16">
        <v>288000</v>
      </c>
      <c r="I48" s="16">
        <v>288000</v>
      </c>
      <c r="J48" s="16"/>
      <c r="K48" s="16"/>
      <c r="L48" s="16">
        <v>288000</v>
      </c>
      <c r="M48" s="16"/>
      <c r="N48" s="16"/>
      <c r="O48" s="16"/>
      <c r="P48" s="22"/>
      <c r="Q48" s="16"/>
      <c r="R48" s="16"/>
      <c r="S48" s="16"/>
      <c r="T48" s="16"/>
      <c r="U48" s="16"/>
      <c r="V48" s="16"/>
      <c r="W48" s="16"/>
    </row>
    <row r="49" ht="18.75" customHeight="1" spans="1:23">
      <c r="A49" s="58" t="s">
        <v>56</v>
      </c>
      <c r="B49" s="8" t="s">
        <v>231</v>
      </c>
      <c r="C49" s="9" t="s">
        <v>232</v>
      </c>
      <c r="D49" s="8" t="s">
        <v>117</v>
      </c>
      <c r="E49" s="8" t="s">
        <v>118</v>
      </c>
      <c r="F49" s="8" t="s">
        <v>177</v>
      </c>
      <c r="G49" s="8" t="s">
        <v>178</v>
      </c>
      <c r="H49" s="16">
        <v>46800</v>
      </c>
      <c r="I49" s="16">
        <v>46800</v>
      </c>
      <c r="J49" s="16"/>
      <c r="K49" s="16"/>
      <c r="L49" s="16">
        <v>46800</v>
      </c>
      <c r="M49" s="16"/>
      <c r="N49" s="16"/>
      <c r="O49" s="16"/>
      <c r="P49" s="22"/>
      <c r="Q49" s="16"/>
      <c r="R49" s="16"/>
      <c r="S49" s="16"/>
      <c r="T49" s="16"/>
      <c r="U49" s="16"/>
      <c r="V49" s="16"/>
      <c r="W49" s="16"/>
    </row>
    <row r="50" ht="18.75" customHeight="1" spans="1:23">
      <c r="A50" s="58" t="s">
        <v>56</v>
      </c>
      <c r="B50" s="8" t="s">
        <v>233</v>
      </c>
      <c r="C50" s="9" t="s">
        <v>234</v>
      </c>
      <c r="D50" s="8" t="s">
        <v>82</v>
      </c>
      <c r="E50" s="8" t="s">
        <v>83</v>
      </c>
      <c r="F50" s="8" t="s">
        <v>235</v>
      </c>
      <c r="G50" s="8" t="s">
        <v>236</v>
      </c>
      <c r="H50" s="16">
        <v>144000</v>
      </c>
      <c r="I50" s="16">
        <v>144000</v>
      </c>
      <c r="J50" s="16"/>
      <c r="K50" s="16"/>
      <c r="L50" s="16">
        <v>144000</v>
      </c>
      <c r="M50" s="16"/>
      <c r="N50" s="16"/>
      <c r="O50" s="16"/>
      <c r="P50" s="22"/>
      <c r="Q50" s="16"/>
      <c r="R50" s="16"/>
      <c r="S50" s="16"/>
      <c r="T50" s="16"/>
      <c r="U50" s="16"/>
      <c r="V50" s="16"/>
      <c r="W50" s="16"/>
    </row>
    <row r="51" ht="18.75" customHeight="1" spans="1:23">
      <c r="A51" s="58" t="s">
        <v>56</v>
      </c>
      <c r="B51" s="8" t="s">
        <v>233</v>
      </c>
      <c r="C51" s="9" t="s">
        <v>234</v>
      </c>
      <c r="D51" s="8" t="s">
        <v>84</v>
      </c>
      <c r="E51" s="8" t="s">
        <v>85</v>
      </c>
      <c r="F51" s="8" t="s">
        <v>235</v>
      </c>
      <c r="G51" s="8" t="s">
        <v>236</v>
      </c>
      <c r="H51" s="16">
        <v>115200</v>
      </c>
      <c r="I51" s="16">
        <v>115200</v>
      </c>
      <c r="J51" s="16"/>
      <c r="K51" s="16"/>
      <c r="L51" s="16">
        <v>115200</v>
      </c>
      <c r="M51" s="16"/>
      <c r="N51" s="16"/>
      <c r="O51" s="16"/>
      <c r="P51" s="22"/>
      <c r="Q51" s="16"/>
      <c r="R51" s="16"/>
      <c r="S51" s="16"/>
      <c r="T51" s="16"/>
      <c r="U51" s="16"/>
      <c r="V51" s="16"/>
      <c r="W51" s="16"/>
    </row>
    <row r="52" ht="18.75" customHeight="1" spans="1:23">
      <c r="A52" s="58" t="s">
        <v>56</v>
      </c>
      <c r="B52" s="8" t="s">
        <v>237</v>
      </c>
      <c r="C52" s="9" t="s">
        <v>238</v>
      </c>
      <c r="D52" s="8" t="s">
        <v>117</v>
      </c>
      <c r="E52" s="8" t="s">
        <v>118</v>
      </c>
      <c r="F52" s="8" t="s">
        <v>239</v>
      </c>
      <c r="G52" s="8" t="s">
        <v>240</v>
      </c>
      <c r="H52" s="16">
        <v>49000</v>
      </c>
      <c r="I52" s="16">
        <v>49000</v>
      </c>
      <c r="J52" s="16"/>
      <c r="K52" s="16"/>
      <c r="L52" s="16">
        <v>49000</v>
      </c>
      <c r="M52" s="16"/>
      <c r="N52" s="16"/>
      <c r="O52" s="16"/>
      <c r="P52" s="22"/>
      <c r="Q52" s="16"/>
      <c r="R52" s="16"/>
      <c r="S52" s="16"/>
      <c r="T52" s="16"/>
      <c r="U52" s="16"/>
      <c r="V52" s="16"/>
      <c r="W52" s="16"/>
    </row>
    <row r="53" ht="18.75" customHeight="1" spans="1:23">
      <c r="A53" s="58" t="s">
        <v>56</v>
      </c>
      <c r="B53" s="8" t="s">
        <v>241</v>
      </c>
      <c r="C53" s="9" t="s">
        <v>242</v>
      </c>
      <c r="D53" s="8" t="s">
        <v>90</v>
      </c>
      <c r="E53" s="8" t="s">
        <v>91</v>
      </c>
      <c r="F53" s="8" t="s">
        <v>243</v>
      </c>
      <c r="G53" s="8" t="s">
        <v>244</v>
      </c>
      <c r="H53" s="16">
        <v>230000</v>
      </c>
      <c r="I53" s="16">
        <v>230000</v>
      </c>
      <c r="J53" s="16"/>
      <c r="K53" s="16"/>
      <c r="L53" s="16">
        <v>230000</v>
      </c>
      <c r="M53" s="16"/>
      <c r="N53" s="16"/>
      <c r="O53" s="16"/>
      <c r="P53" s="22"/>
      <c r="Q53" s="16"/>
      <c r="R53" s="16"/>
      <c r="S53" s="16"/>
      <c r="T53" s="16"/>
      <c r="U53" s="16"/>
      <c r="V53" s="16"/>
      <c r="W53" s="16"/>
    </row>
    <row r="54" ht="18.75" customHeight="1" spans="1:23">
      <c r="A54" s="58" t="s">
        <v>56</v>
      </c>
      <c r="B54" s="8" t="s">
        <v>245</v>
      </c>
      <c r="C54" s="9" t="s">
        <v>246</v>
      </c>
      <c r="D54" s="8" t="s">
        <v>117</v>
      </c>
      <c r="E54" s="8" t="s">
        <v>118</v>
      </c>
      <c r="F54" s="8" t="s">
        <v>239</v>
      </c>
      <c r="G54" s="8" t="s">
        <v>240</v>
      </c>
      <c r="H54" s="16">
        <v>100000</v>
      </c>
      <c r="I54" s="16">
        <v>100000</v>
      </c>
      <c r="J54" s="16"/>
      <c r="K54" s="16"/>
      <c r="L54" s="16">
        <v>100000</v>
      </c>
      <c r="M54" s="16"/>
      <c r="N54" s="16"/>
      <c r="O54" s="16"/>
      <c r="P54" s="22"/>
      <c r="Q54" s="16"/>
      <c r="R54" s="16"/>
      <c r="S54" s="16"/>
      <c r="T54" s="16"/>
      <c r="U54" s="16"/>
      <c r="V54" s="16"/>
      <c r="W54" s="16"/>
    </row>
    <row r="55" ht="18.75" customHeight="1" spans="1:23">
      <c r="A55" s="11" t="s">
        <v>32</v>
      </c>
      <c r="B55" s="11"/>
      <c r="C55" s="11"/>
      <c r="D55" s="11"/>
      <c r="E55" s="11"/>
      <c r="F55" s="11"/>
      <c r="G55" s="11"/>
      <c r="H55" s="16">
        <v>6408070.28</v>
      </c>
      <c r="I55" s="16">
        <v>6408070.28</v>
      </c>
      <c r="J55" s="16"/>
      <c r="K55" s="16"/>
      <c r="L55" s="16">
        <v>6408070.28</v>
      </c>
      <c r="M55" s="16"/>
      <c r="N55" s="16"/>
      <c r="O55" s="16"/>
      <c r="P55" s="16"/>
      <c r="Q55" s="16"/>
      <c r="R55" s="16"/>
      <c r="S55" s="16"/>
      <c r="T55" s="16"/>
      <c r="U55" s="16"/>
      <c r="V55" s="16"/>
      <c r="W55" s="16"/>
    </row>
  </sheetData>
  <mergeCells count="30">
    <mergeCell ref="A2:W2"/>
    <mergeCell ref="A3:G3"/>
    <mergeCell ref="I4:W4"/>
    <mergeCell ref="I5:M5"/>
    <mergeCell ref="N5:P5"/>
    <mergeCell ref="R5:W5"/>
    <mergeCell ref="A55:G55"/>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472222222222222" right="0.354166666666667" top="0.275" bottom="0.156944444444444" header="0.156944444444444" footer="0.0784722222222222"/>
  <pageSetup paperSize="1" scale="52"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5"/>
  <sheetViews>
    <sheetView showZeros="0" topLeftCell="A10" workbookViewId="0">
      <selection activeCell="J12" sqref="J12"/>
    </sheetView>
  </sheetViews>
  <sheetFormatPr defaultColWidth="8.85185185185185" defaultRowHeight="15" customHeight="1"/>
  <cols>
    <col min="1" max="1" width="15.75" customWidth="1"/>
    <col min="2" max="2" width="17.75" customWidth="1"/>
    <col min="3" max="3" width="11.8796296296296" customWidth="1"/>
    <col min="4" max="4" width="10.75" customWidth="1"/>
    <col min="5" max="5" width="11.25" customWidth="1"/>
    <col min="6" max="6" width="13.6296296296296" customWidth="1"/>
    <col min="7" max="7" width="8" customWidth="1"/>
    <col min="8" max="8" width="8.12962962962963" customWidth="1"/>
    <col min="9" max="9" width="11.1666666666667" customWidth="1"/>
    <col min="10" max="10" width="12.8703703703704" customWidth="1"/>
    <col min="11" max="11" width="9.37962962962963" customWidth="1"/>
    <col min="12" max="23" width="5.62962962962963" customWidth="1"/>
  </cols>
  <sheetData>
    <row r="1" ht="18.75" customHeight="1" spans="1:23">
      <c r="A1" s="1"/>
      <c r="B1" s="1"/>
      <c r="C1" s="1"/>
      <c r="D1" s="1"/>
      <c r="E1" s="1"/>
      <c r="F1" s="1"/>
      <c r="G1" s="1"/>
      <c r="H1" s="1"/>
      <c r="I1" s="1"/>
      <c r="J1" s="1"/>
      <c r="K1" s="1"/>
      <c r="L1" s="1"/>
      <c r="M1" s="1"/>
      <c r="N1" s="2"/>
      <c r="O1" s="2"/>
      <c r="P1" s="2"/>
      <c r="Q1" s="2"/>
      <c r="R1" s="2"/>
      <c r="S1" s="2"/>
      <c r="T1" s="2"/>
      <c r="U1" s="2"/>
      <c r="V1" s="2"/>
      <c r="W1" s="2" t="s">
        <v>247</v>
      </c>
    </row>
    <row r="2" ht="45" customHeight="1" spans="1:23">
      <c r="A2" s="3" t="s">
        <v>248</v>
      </c>
      <c r="B2" s="3"/>
      <c r="C2" s="3"/>
      <c r="D2" s="3"/>
      <c r="E2" s="3"/>
      <c r="F2" s="3"/>
      <c r="G2" s="3"/>
      <c r="H2" s="3"/>
      <c r="I2" s="3"/>
      <c r="J2" s="3"/>
      <c r="K2" s="3"/>
      <c r="L2" s="3"/>
      <c r="M2" s="3"/>
      <c r="N2" s="54"/>
      <c r="O2" s="54"/>
      <c r="P2" s="54"/>
      <c r="Q2" s="54"/>
      <c r="R2" s="54"/>
      <c r="S2" s="54"/>
      <c r="T2" s="54"/>
      <c r="U2" s="54"/>
      <c r="V2" s="54"/>
      <c r="W2" s="54"/>
    </row>
    <row r="3" ht="18.75" customHeight="1" spans="1:23">
      <c r="A3" s="4" t="str">
        <f>"单位名称："&amp;"玉溪市江川区应急管理局"</f>
        <v>单位名称：玉溪市江川区应急管理局</v>
      </c>
      <c r="B3" s="4"/>
      <c r="C3" s="4"/>
      <c r="D3" s="4"/>
      <c r="E3" s="4"/>
      <c r="F3" s="4"/>
      <c r="G3" s="4"/>
      <c r="H3" s="4"/>
      <c r="I3" s="55"/>
      <c r="J3" s="55"/>
      <c r="K3" s="55"/>
      <c r="L3" s="55"/>
      <c r="M3" s="55"/>
      <c r="N3" s="5"/>
      <c r="O3" s="5"/>
      <c r="P3" s="5"/>
      <c r="Q3" s="5"/>
      <c r="R3" s="5"/>
      <c r="S3" s="5"/>
      <c r="T3" s="5"/>
      <c r="U3" s="5"/>
      <c r="V3" s="5"/>
      <c r="W3" s="5" t="s">
        <v>29</v>
      </c>
    </row>
    <row r="4" ht="18.75" customHeight="1" spans="1:23">
      <c r="A4" s="12" t="s">
        <v>249</v>
      </c>
      <c r="B4" s="12" t="s">
        <v>152</v>
      </c>
      <c r="C4" s="12" t="s">
        <v>153</v>
      </c>
      <c r="D4" s="12" t="s">
        <v>250</v>
      </c>
      <c r="E4" s="12" t="s">
        <v>154</v>
      </c>
      <c r="F4" s="12" t="s">
        <v>155</v>
      </c>
      <c r="G4" s="12" t="s">
        <v>251</v>
      </c>
      <c r="H4" s="12" t="s">
        <v>157</v>
      </c>
      <c r="I4" s="44" t="s">
        <v>32</v>
      </c>
      <c r="J4" s="44" t="s">
        <v>252</v>
      </c>
      <c r="K4" s="12"/>
      <c r="L4" s="12"/>
      <c r="M4" s="12"/>
      <c r="N4" s="12" t="s">
        <v>159</v>
      </c>
      <c r="O4" s="12"/>
      <c r="P4" s="12"/>
      <c r="Q4" s="12" t="s">
        <v>38</v>
      </c>
      <c r="R4" s="12" t="s">
        <v>63</v>
      </c>
      <c r="S4" s="12"/>
      <c r="T4" s="12"/>
      <c r="U4" s="12"/>
      <c r="V4" s="12"/>
      <c r="W4" s="12"/>
    </row>
    <row r="5" ht="18.75" customHeight="1" spans="1:23">
      <c r="A5" s="12"/>
      <c r="B5" s="12"/>
      <c r="C5" s="12"/>
      <c r="D5" s="12"/>
      <c r="E5" s="12"/>
      <c r="F5" s="12"/>
      <c r="G5" s="12"/>
      <c r="H5" s="12"/>
      <c r="I5" s="44" t="s">
        <v>160</v>
      </c>
      <c r="J5" s="44"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4"/>
      <c r="J6" s="44" t="s">
        <v>35</v>
      </c>
      <c r="K6" s="12"/>
      <c r="L6" s="12" t="s">
        <v>36</v>
      </c>
      <c r="M6" s="12" t="s">
        <v>37</v>
      </c>
      <c r="N6" s="12" t="s">
        <v>35</v>
      </c>
      <c r="O6" s="12" t="s">
        <v>36</v>
      </c>
      <c r="P6" s="12" t="s">
        <v>37</v>
      </c>
      <c r="Q6" s="12"/>
      <c r="R6" s="12" t="s">
        <v>34</v>
      </c>
      <c r="S6" s="12" t="s">
        <v>41</v>
      </c>
      <c r="T6" s="12" t="s">
        <v>42</v>
      </c>
      <c r="U6" s="12" t="s">
        <v>43</v>
      </c>
      <c r="V6" s="12" t="s">
        <v>44</v>
      </c>
      <c r="W6" s="12" t="s">
        <v>45</v>
      </c>
    </row>
    <row r="7" ht="39" customHeight="1" spans="1:23">
      <c r="A7" s="12"/>
      <c r="B7" s="12"/>
      <c r="C7" s="12"/>
      <c r="D7" s="12"/>
      <c r="E7" s="12"/>
      <c r="F7" s="12"/>
      <c r="G7" s="12"/>
      <c r="H7" s="12"/>
      <c r="I7" s="44"/>
      <c r="J7" s="44" t="s">
        <v>34</v>
      </c>
      <c r="K7" s="12" t="s">
        <v>253</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37" customHeight="1" spans="1:23">
      <c r="A9" s="8"/>
      <c r="B9" s="8"/>
      <c r="C9" s="9" t="s">
        <v>254</v>
      </c>
      <c r="D9" s="8"/>
      <c r="E9" s="8"/>
      <c r="F9" s="8"/>
      <c r="G9" s="8"/>
      <c r="H9" s="8"/>
      <c r="I9" s="10">
        <v>100000</v>
      </c>
      <c r="J9" s="10">
        <v>100000</v>
      </c>
      <c r="K9" s="10">
        <v>100000</v>
      </c>
      <c r="L9" s="10"/>
      <c r="M9" s="10"/>
      <c r="N9" s="10"/>
      <c r="O9" s="10"/>
      <c r="P9" s="10"/>
      <c r="Q9" s="10"/>
      <c r="R9" s="10"/>
      <c r="S9" s="10"/>
      <c r="T9" s="10"/>
      <c r="U9" s="10"/>
      <c r="V9" s="10"/>
      <c r="W9" s="10"/>
    </row>
    <row r="10" ht="26" customHeight="1" spans="1:23">
      <c r="A10" s="8" t="s">
        <v>255</v>
      </c>
      <c r="B10" s="8" t="s">
        <v>256</v>
      </c>
      <c r="C10" s="9" t="s">
        <v>254</v>
      </c>
      <c r="D10" s="9" t="s">
        <v>56</v>
      </c>
      <c r="E10" s="8" t="s">
        <v>121</v>
      </c>
      <c r="F10" s="8" t="s">
        <v>122</v>
      </c>
      <c r="G10" s="8" t="s">
        <v>202</v>
      </c>
      <c r="H10" s="8" t="s">
        <v>203</v>
      </c>
      <c r="I10" s="10">
        <v>43000</v>
      </c>
      <c r="J10" s="10">
        <v>43000</v>
      </c>
      <c r="K10" s="10">
        <v>43000</v>
      </c>
      <c r="L10" s="10"/>
      <c r="M10" s="10"/>
      <c r="N10" s="10"/>
      <c r="O10" s="10"/>
      <c r="P10" s="10"/>
      <c r="Q10" s="10"/>
      <c r="R10" s="10"/>
      <c r="S10" s="10"/>
      <c r="T10" s="10"/>
      <c r="U10" s="10"/>
      <c r="V10" s="10"/>
      <c r="W10" s="10"/>
    </row>
    <row r="11" ht="26" customHeight="1" spans="1:23">
      <c r="A11" s="8" t="s">
        <v>255</v>
      </c>
      <c r="B11" s="8" t="s">
        <v>256</v>
      </c>
      <c r="C11" s="9" t="s">
        <v>254</v>
      </c>
      <c r="D11" s="9" t="s">
        <v>56</v>
      </c>
      <c r="E11" s="8" t="s">
        <v>121</v>
      </c>
      <c r="F11" s="8" t="s">
        <v>122</v>
      </c>
      <c r="G11" s="8" t="s">
        <v>204</v>
      </c>
      <c r="H11" s="8" t="s">
        <v>205</v>
      </c>
      <c r="I11" s="10">
        <v>11000</v>
      </c>
      <c r="J11" s="10">
        <v>11000</v>
      </c>
      <c r="K11" s="10">
        <v>11000</v>
      </c>
      <c r="L11" s="10"/>
      <c r="M11" s="10"/>
      <c r="N11" s="10"/>
      <c r="O11" s="10"/>
      <c r="P11" s="22"/>
      <c r="Q11" s="10"/>
      <c r="R11" s="10"/>
      <c r="S11" s="10"/>
      <c r="T11" s="10"/>
      <c r="U11" s="10"/>
      <c r="V11" s="10"/>
      <c r="W11" s="10"/>
    </row>
    <row r="12" ht="26" customHeight="1" spans="1:23">
      <c r="A12" s="8" t="s">
        <v>255</v>
      </c>
      <c r="B12" s="8" t="s">
        <v>256</v>
      </c>
      <c r="C12" s="9" t="s">
        <v>254</v>
      </c>
      <c r="D12" s="9" t="s">
        <v>56</v>
      </c>
      <c r="E12" s="8" t="s">
        <v>121</v>
      </c>
      <c r="F12" s="8" t="s">
        <v>122</v>
      </c>
      <c r="G12" s="8" t="s">
        <v>208</v>
      </c>
      <c r="H12" s="8" t="s">
        <v>209</v>
      </c>
      <c r="I12" s="10">
        <v>6000</v>
      </c>
      <c r="J12" s="10">
        <v>6000</v>
      </c>
      <c r="K12" s="10">
        <v>6000</v>
      </c>
      <c r="L12" s="10"/>
      <c r="M12" s="10"/>
      <c r="N12" s="10"/>
      <c r="O12" s="10"/>
      <c r="P12" s="22"/>
      <c r="Q12" s="10"/>
      <c r="R12" s="10"/>
      <c r="S12" s="10"/>
      <c r="T12" s="10"/>
      <c r="U12" s="10"/>
      <c r="V12" s="10"/>
      <c r="W12" s="10"/>
    </row>
    <row r="13" ht="26" customHeight="1" spans="1:23">
      <c r="A13" s="8" t="s">
        <v>255</v>
      </c>
      <c r="B13" s="8" t="s">
        <v>256</v>
      </c>
      <c r="C13" s="9" t="s">
        <v>254</v>
      </c>
      <c r="D13" s="9" t="s">
        <v>56</v>
      </c>
      <c r="E13" s="8" t="s">
        <v>121</v>
      </c>
      <c r="F13" s="8" t="s">
        <v>122</v>
      </c>
      <c r="G13" s="8" t="s">
        <v>226</v>
      </c>
      <c r="H13" s="8" t="s">
        <v>225</v>
      </c>
      <c r="I13" s="10">
        <v>25000</v>
      </c>
      <c r="J13" s="10">
        <v>25000</v>
      </c>
      <c r="K13" s="10">
        <v>25000</v>
      </c>
      <c r="L13" s="10"/>
      <c r="M13" s="10"/>
      <c r="N13" s="10"/>
      <c r="O13" s="10"/>
      <c r="P13" s="22"/>
      <c r="Q13" s="10"/>
      <c r="R13" s="10"/>
      <c r="S13" s="10"/>
      <c r="T13" s="10"/>
      <c r="U13" s="10"/>
      <c r="V13" s="10"/>
      <c r="W13" s="10"/>
    </row>
    <row r="14" ht="26" customHeight="1" spans="1:23">
      <c r="A14" s="8" t="s">
        <v>255</v>
      </c>
      <c r="B14" s="8" t="s">
        <v>256</v>
      </c>
      <c r="C14" s="9" t="s">
        <v>254</v>
      </c>
      <c r="D14" s="9" t="s">
        <v>56</v>
      </c>
      <c r="E14" s="8" t="s">
        <v>121</v>
      </c>
      <c r="F14" s="8" t="s">
        <v>122</v>
      </c>
      <c r="G14" s="8" t="s">
        <v>215</v>
      </c>
      <c r="H14" s="8" t="s">
        <v>146</v>
      </c>
      <c r="I14" s="10">
        <v>15000</v>
      </c>
      <c r="J14" s="10">
        <v>15000</v>
      </c>
      <c r="K14" s="10">
        <v>15000</v>
      </c>
      <c r="L14" s="10"/>
      <c r="M14" s="10"/>
      <c r="N14" s="10"/>
      <c r="O14" s="10"/>
      <c r="P14" s="22"/>
      <c r="Q14" s="10"/>
      <c r="R14" s="10"/>
      <c r="S14" s="10"/>
      <c r="T14" s="10"/>
      <c r="U14" s="10"/>
      <c r="V14" s="10"/>
      <c r="W14" s="10"/>
    </row>
    <row r="15" ht="26" customHeight="1" spans="1:23">
      <c r="A15" s="22"/>
      <c r="B15" s="22"/>
      <c r="C15" s="9" t="s">
        <v>257</v>
      </c>
      <c r="D15" s="53"/>
      <c r="E15" s="22"/>
      <c r="F15" s="22"/>
      <c r="G15" s="22"/>
      <c r="H15" s="22"/>
      <c r="I15" s="10">
        <v>20000</v>
      </c>
      <c r="J15" s="10">
        <v>20000</v>
      </c>
      <c r="K15" s="10">
        <v>20000</v>
      </c>
      <c r="L15" s="10"/>
      <c r="M15" s="10"/>
      <c r="N15" s="10"/>
      <c r="O15" s="10"/>
      <c r="P15" s="22"/>
      <c r="Q15" s="10"/>
      <c r="R15" s="10"/>
      <c r="S15" s="10"/>
      <c r="T15" s="10"/>
      <c r="U15" s="10"/>
      <c r="V15" s="10"/>
      <c r="W15" s="10"/>
    </row>
    <row r="16" ht="26" customHeight="1" spans="1:23">
      <c r="A16" s="8" t="s">
        <v>255</v>
      </c>
      <c r="B16" s="8" t="s">
        <v>258</v>
      </c>
      <c r="C16" s="9" t="s">
        <v>257</v>
      </c>
      <c r="D16" s="9" t="s">
        <v>56</v>
      </c>
      <c r="E16" s="8" t="s">
        <v>119</v>
      </c>
      <c r="F16" s="8" t="s">
        <v>120</v>
      </c>
      <c r="G16" s="8" t="s">
        <v>202</v>
      </c>
      <c r="H16" s="8" t="s">
        <v>203</v>
      </c>
      <c r="I16" s="10">
        <v>20000</v>
      </c>
      <c r="J16" s="10">
        <v>20000</v>
      </c>
      <c r="K16" s="10">
        <v>20000</v>
      </c>
      <c r="L16" s="10"/>
      <c r="M16" s="10"/>
      <c r="N16" s="10"/>
      <c r="O16" s="10"/>
      <c r="P16" s="22"/>
      <c r="Q16" s="10"/>
      <c r="R16" s="10"/>
      <c r="S16" s="10"/>
      <c r="T16" s="10"/>
      <c r="U16" s="10"/>
      <c r="V16" s="10"/>
      <c r="W16" s="10"/>
    </row>
    <row r="17" ht="26" customHeight="1" spans="1:23">
      <c r="A17" s="22"/>
      <c r="B17" s="22"/>
      <c r="C17" s="9" t="s">
        <v>259</v>
      </c>
      <c r="D17" s="53"/>
      <c r="E17" s="22"/>
      <c r="F17" s="22"/>
      <c r="G17" s="22"/>
      <c r="H17" s="22"/>
      <c r="I17" s="10">
        <v>100</v>
      </c>
      <c r="J17" s="10"/>
      <c r="K17" s="10"/>
      <c r="L17" s="10"/>
      <c r="M17" s="10"/>
      <c r="N17" s="10"/>
      <c r="O17" s="10"/>
      <c r="P17" s="22"/>
      <c r="Q17" s="10"/>
      <c r="R17" s="10">
        <v>100</v>
      </c>
      <c r="S17" s="10"/>
      <c r="T17" s="10"/>
      <c r="U17" s="10"/>
      <c r="V17" s="10"/>
      <c r="W17" s="10">
        <v>100</v>
      </c>
    </row>
    <row r="18" ht="26" customHeight="1" spans="1:23">
      <c r="A18" s="8" t="s">
        <v>255</v>
      </c>
      <c r="B18" s="8" t="s">
        <v>260</v>
      </c>
      <c r="C18" s="9" t="s">
        <v>259</v>
      </c>
      <c r="D18" s="9" t="s">
        <v>56</v>
      </c>
      <c r="E18" s="8" t="s">
        <v>117</v>
      </c>
      <c r="F18" s="8" t="s">
        <v>118</v>
      </c>
      <c r="G18" s="8" t="s">
        <v>200</v>
      </c>
      <c r="H18" s="9" t="s">
        <v>201</v>
      </c>
      <c r="I18" s="10">
        <v>100</v>
      </c>
      <c r="J18" s="10"/>
      <c r="K18" s="10"/>
      <c r="L18" s="10"/>
      <c r="M18" s="10"/>
      <c r="N18" s="10"/>
      <c r="O18" s="10"/>
      <c r="P18" s="22"/>
      <c r="Q18" s="10"/>
      <c r="R18" s="10">
        <v>100</v>
      </c>
      <c r="S18" s="10"/>
      <c r="T18" s="10"/>
      <c r="U18" s="10"/>
      <c r="V18" s="10"/>
      <c r="W18" s="10">
        <v>100</v>
      </c>
    </row>
    <row r="19" ht="26" customHeight="1" spans="1:23">
      <c r="A19" s="22"/>
      <c r="B19" s="22"/>
      <c r="C19" s="9" t="s">
        <v>261</v>
      </c>
      <c r="D19" s="53"/>
      <c r="E19" s="22"/>
      <c r="F19" s="22"/>
      <c r="G19" s="22"/>
      <c r="H19" s="22"/>
      <c r="I19" s="10">
        <v>480000</v>
      </c>
      <c r="J19" s="10">
        <v>480000</v>
      </c>
      <c r="K19" s="10">
        <v>480000</v>
      </c>
      <c r="L19" s="10"/>
      <c r="M19" s="10"/>
      <c r="N19" s="10"/>
      <c r="O19" s="10"/>
      <c r="P19" s="22"/>
      <c r="Q19" s="10"/>
      <c r="R19" s="10"/>
      <c r="S19" s="10"/>
      <c r="T19" s="10"/>
      <c r="U19" s="10"/>
      <c r="V19" s="10"/>
      <c r="W19" s="10"/>
    </row>
    <row r="20" ht="26" customHeight="1" spans="1:23">
      <c r="A20" s="8" t="s">
        <v>262</v>
      </c>
      <c r="B20" s="8" t="s">
        <v>263</v>
      </c>
      <c r="C20" s="9" t="s">
        <v>261</v>
      </c>
      <c r="D20" s="9" t="s">
        <v>56</v>
      </c>
      <c r="E20" s="8" t="s">
        <v>94</v>
      </c>
      <c r="F20" s="9" t="s">
        <v>93</v>
      </c>
      <c r="G20" s="8" t="s">
        <v>235</v>
      </c>
      <c r="H20" s="8" t="s">
        <v>236</v>
      </c>
      <c r="I20" s="10">
        <v>480000</v>
      </c>
      <c r="J20" s="10">
        <v>480000</v>
      </c>
      <c r="K20" s="10">
        <v>480000</v>
      </c>
      <c r="L20" s="10"/>
      <c r="M20" s="10"/>
      <c r="N20" s="10"/>
      <c r="O20" s="10"/>
      <c r="P20" s="22"/>
      <c r="Q20" s="10"/>
      <c r="R20" s="10"/>
      <c r="S20" s="10"/>
      <c r="T20" s="10"/>
      <c r="U20" s="10"/>
      <c r="V20" s="10"/>
      <c r="W20" s="10"/>
    </row>
    <row r="21" ht="26" customHeight="1" spans="1:23">
      <c r="A21" s="22"/>
      <c r="B21" s="22"/>
      <c r="C21" s="9" t="s">
        <v>264</v>
      </c>
      <c r="D21" s="53"/>
      <c r="E21" s="22"/>
      <c r="F21" s="22"/>
      <c r="G21" s="22"/>
      <c r="H21" s="22"/>
      <c r="I21" s="10">
        <v>200000</v>
      </c>
      <c r="J21" s="10">
        <v>200000</v>
      </c>
      <c r="K21" s="10">
        <v>200000</v>
      </c>
      <c r="L21" s="10"/>
      <c r="M21" s="10"/>
      <c r="N21" s="10"/>
      <c r="O21" s="10"/>
      <c r="P21" s="22"/>
      <c r="Q21" s="10"/>
      <c r="R21" s="10"/>
      <c r="S21" s="10"/>
      <c r="T21" s="10"/>
      <c r="U21" s="10"/>
      <c r="V21" s="10"/>
      <c r="W21" s="10"/>
    </row>
    <row r="22" ht="26" customHeight="1" spans="1:23">
      <c r="A22" s="8" t="s">
        <v>255</v>
      </c>
      <c r="B22" s="8" t="s">
        <v>265</v>
      </c>
      <c r="C22" s="9" t="s">
        <v>264</v>
      </c>
      <c r="D22" s="9" t="s">
        <v>56</v>
      </c>
      <c r="E22" s="8" t="s">
        <v>76</v>
      </c>
      <c r="F22" s="8" t="s">
        <v>77</v>
      </c>
      <c r="G22" s="8" t="s">
        <v>202</v>
      </c>
      <c r="H22" s="8" t="s">
        <v>203</v>
      </c>
      <c r="I22" s="10">
        <v>4000</v>
      </c>
      <c r="J22" s="10">
        <v>4000</v>
      </c>
      <c r="K22" s="10">
        <v>4000</v>
      </c>
      <c r="L22" s="10"/>
      <c r="M22" s="10"/>
      <c r="N22" s="10"/>
      <c r="O22" s="10"/>
      <c r="P22" s="22"/>
      <c r="Q22" s="10"/>
      <c r="R22" s="10"/>
      <c r="S22" s="10"/>
      <c r="T22" s="10"/>
      <c r="U22" s="10"/>
      <c r="V22" s="10"/>
      <c r="W22" s="10"/>
    </row>
    <row r="23" ht="26" customHeight="1" spans="1:23">
      <c r="A23" s="8" t="s">
        <v>255</v>
      </c>
      <c r="B23" s="8" t="s">
        <v>265</v>
      </c>
      <c r="C23" s="9" t="s">
        <v>264</v>
      </c>
      <c r="D23" s="9" t="s">
        <v>56</v>
      </c>
      <c r="E23" s="8" t="s">
        <v>76</v>
      </c>
      <c r="F23" s="8" t="s">
        <v>77</v>
      </c>
      <c r="G23" s="8" t="s">
        <v>204</v>
      </c>
      <c r="H23" s="8" t="s">
        <v>205</v>
      </c>
      <c r="I23" s="10">
        <v>36000</v>
      </c>
      <c r="J23" s="10">
        <v>36000</v>
      </c>
      <c r="K23" s="10">
        <v>36000</v>
      </c>
      <c r="L23" s="10"/>
      <c r="M23" s="10"/>
      <c r="N23" s="10"/>
      <c r="O23" s="10"/>
      <c r="P23" s="22"/>
      <c r="Q23" s="10"/>
      <c r="R23" s="10"/>
      <c r="S23" s="10"/>
      <c r="T23" s="10"/>
      <c r="U23" s="10"/>
      <c r="V23" s="10"/>
      <c r="W23" s="10"/>
    </row>
    <row r="24" ht="26" customHeight="1" spans="1:23">
      <c r="A24" s="8" t="s">
        <v>255</v>
      </c>
      <c r="B24" s="8" t="s">
        <v>265</v>
      </c>
      <c r="C24" s="9" t="s">
        <v>264</v>
      </c>
      <c r="D24" s="9" t="s">
        <v>56</v>
      </c>
      <c r="E24" s="8" t="s">
        <v>76</v>
      </c>
      <c r="F24" s="8" t="s">
        <v>77</v>
      </c>
      <c r="G24" s="8" t="s">
        <v>266</v>
      </c>
      <c r="H24" s="8" t="s">
        <v>267</v>
      </c>
      <c r="I24" s="10">
        <v>160000</v>
      </c>
      <c r="J24" s="10">
        <v>160000</v>
      </c>
      <c r="K24" s="10">
        <v>160000</v>
      </c>
      <c r="L24" s="10"/>
      <c r="M24" s="10"/>
      <c r="N24" s="10"/>
      <c r="O24" s="10"/>
      <c r="P24" s="22"/>
      <c r="Q24" s="10"/>
      <c r="R24" s="10"/>
      <c r="S24" s="10"/>
      <c r="T24" s="10"/>
      <c r="U24" s="10"/>
      <c r="V24" s="10"/>
      <c r="W24" s="10"/>
    </row>
    <row r="25" ht="18.75" customHeight="1" spans="1:23">
      <c r="A25" s="11" t="s">
        <v>32</v>
      </c>
      <c r="B25" s="11"/>
      <c r="C25" s="11"/>
      <c r="D25" s="11"/>
      <c r="E25" s="11"/>
      <c r="F25" s="11"/>
      <c r="G25" s="11"/>
      <c r="H25" s="11"/>
      <c r="I25" s="10">
        <v>800100</v>
      </c>
      <c r="J25" s="10">
        <v>800000</v>
      </c>
      <c r="K25" s="10">
        <v>800000</v>
      </c>
      <c r="L25" s="10"/>
      <c r="M25" s="10"/>
      <c r="N25" s="10"/>
      <c r="O25" s="10"/>
      <c r="P25" s="10"/>
      <c r="Q25" s="10"/>
      <c r="R25" s="10">
        <v>100</v>
      </c>
      <c r="S25" s="10"/>
      <c r="T25" s="10"/>
      <c r="U25" s="10"/>
      <c r="V25" s="10"/>
      <c r="W25" s="10">
        <v>100</v>
      </c>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432638888888889" right="0.275" top="1" bottom="1" header="0.5" footer="0.5"/>
  <pageSetup paperSize="9" scale="69"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2"/>
  <sheetViews>
    <sheetView showZeros="0" topLeftCell="A33" workbookViewId="0">
      <selection activeCell="B37" sqref="B8 B14 B28 B37"/>
    </sheetView>
  </sheetViews>
  <sheetFormatPr defaultColWidth="8.85185185185185" defaultRowHeight="20" customHeight="1"/>
  <cols>
    <col min="1" max="1" width="27.25" customWidth="1"/>
    <col min="2" max="2" width="75" customWidth="1"/>
    <col min="3" max="4" width="13.8425925925926" customWidth="1"/>
    <col min="5" max="5" width="26.8425925925926" style="47" customWidth="1"/>
    <col min="6" max="8" width="10" customWidth="1"/>
    <col min="9" max="9" width="13.7037037037037" customWidth="1"/>
    <col min="10" max="10" width="27.9814814814815" customWidth="1"/>
  </cols>
  <sheetData>
    <row r="1" customHeight="1" spans="1:10">
      <c r="A1" s="19" t="s">
        <v>268</v>
      </c>
      <c r="B1" s="19"/>
      <c r="C1" s="19"/>
      <c r="D1" s="19"/>
      <c r="E1" s="19"/>
      <c r="F1" s="19"/>
      <c r="G1" s="19"/>
      <c r="H1" s="19"/>
      <c r="I1" s="19"/>
      <c r="J1" s="19"/>
    </row>
    <row r="2" customHeight="1" spans="1:10">
      <c r="A2" s="29" t="s">
        <v>269</v>
      </c>
      <c r="B2" s="29"/>
      <c r="C2" s="29"/>
      <c r="D2" s="29"/>
      <c r="E2" s="29"/>
      <c r="F2" s="29"/>
      <c r="G2" s="29"/>
      <c r="H2" s="29"/>
      <c r="I2" s="29"/>
      <c r="J2" s="29"/>
    </row>
    <row r="3" customHeight="1" spans="1:10">
      <c r="A3" s="18" t="str">
        <f>"单位名称："&amp;"玉溪市江川区应急管理局"</f>
        <v>单位名称：玉溪市江川区应急管理局</v>
      </c>
      <c r="B3" s="18"/>
      <c r="C3" s="18"/>
      <c r="D3" s="18"/>
      <c r="E3" s="48"/>
      <c r="F3" s="18"/>
      <c r="G3" s="18"/>
      <c r="H3" s="18"/>
      <c r="I3" s="18"/>
      <c r="J3" s="18"/>
    </row>
    <row r="4" customHeight="1" spans="1:10">
      <c r="A4" s="30" t="s">
        <v>270</v>
      </c>
      <c r="B4" s="30" t="s">
        <v>271</v>
      </c>
      <c r="C4" s="30" t="s">
        <v>272</v>
      </c>
      <c r="D4" s="30" t="s">
        <v>273</v>
      </c>
      <c r="E4" s="30" t="s">
        <v>274</v>
      </c>
      <c r="F4" s="30" t="s">
        <v>275</v>
      </c>
      <c r="G4" s="30" t="s">
        <v>276</v>
      </c>
      <c r="H4" s="30" t="s">
        <v>277</v>
      </c>
      <c r="I4" s="30" t="s">
        <v>278</v>
      </c>
      <c r="J4" s="30" t="s">
        <v>279</v>
      </c>
    </row>
    <row r="5" customHeight="1" spans="1:10">
      <c r="A5" s="30"/>
      <c r="B5" s="30"/>
      <c r="C5" s="30"/>
      <c r="D5" s="30"/>
      <c r="E5" s="30"/>
      <c r="F5" s="30"/>
      <c r="G5" s="30"/>
      <c r="H5" s="30"/>
      <c r="I5" s="30"/>
      <c r="J5" s="30"/>
    </row>
    <row r="6" customHeight="1" spans="1:10">
      <c r="A6" s="32">
        <v>1</v>
      </c>
      <c r="B6" s="32">
        <v>2</v>
      </c>
      <c r="C6" s="32">
        <v>3</v>
      </c>
      <c r="D6" s="32">
        <v>4</v>
      </c>
      <c r="E6" s="32">
        <v>5</v>
      </c>
      <c r="F6" s="32">
        <v>6</v>
      </c>
      <c r="G6" s="32">
        <v>7</v>
      </c>
      <c r="H6" s="32">
        <v>8</v>
      </c>
      <c r="I6" s="32">
        <v>9</v>
      </c>
      <c r="J6" s="32">
        <v>10</v>
      </c>
    </row>
    <row r="7" customHeight="1" spans="1:10">
      <c r="A7" s="22" t="s">
        <v>56</v>
      </c>
      <c r="B7" s="22"/>
      <c r="C7" s="22"/>
      <c r="E7" s="38"/>
      <c r="F7" s="38"/>
      <c r="G7" s="38"/>
      <c r="H7" s="38"/>
      <c r="I7" s="38"/>
      <c r="J7" s="38"/>
    </row>
    <row r="8" ht="64.8" spans="1:10">
      <c r="A8" s="49" t="s">
        <v>257</v>
      </c>
      <c r="B8" s="22" t="s">
        <v>280</v>
      </c>
      <c r="C8" s="23"/>
      <c r="D8" s="23"/>
      <c r="E8" s="38"/>
      <c r="F8" s="38"/>
      <c r="G8" s="38"/>
      <c r="H8" s="38"/>
      <c r="I8" s="38"/>
      <c r="J8" s="38"/>
    </row>
    <row r="9" customHeight="1" spans="1:10">
      <c r="A9" s="22"/>
      <c r="B9" s="22"/>
      <c r="C9" s="22" t="s">
        <v>281</v>
      </c>
      <c r="D9" s="50" t="s">
        <v>282</v>
      </c>
      <c r="E9" s="51" t="s">
        <v>283</v>
      </c>
      <c r="F9" s="39" t="s">
        <v>284</v>
      </c>
      <c r="G9" s="23" t="s">
        <v>285</v>
      </c>
      <c r="H9" s="39" t="s">
        <v>286</v>
      </c>
      <c r="I9" s="39" t="s">
        <v>287</v>
      </c>
      <c r="J9" s="52" t="s">
        <v>283</v>
      </c>
    </row>
    <row r="10" customHeight="1" spans="1:10">
      <c r="A10" s="22"/>
      <c r="B10" s="22"/>
      <c r="C10" s="22" t="s">
        <v>281</v>
      </c>
      <c r="D10" s="50" t="s">
        <v>288</v>
      </c>
      <c r="E10" s="51" t="s">
        <v>289</v>
      </c>
      <c r="F10" s="39" t="s">
        <v>284</v>
      </c>
      <c r="G10" s="23" t="s">
        <v>290</v>
      </c>
      <c r="H10" s="39" t="s">
        <v>291</v>
      </c>
      <c r="I10" s="39" t="s">
        <v>287</v>
      </c>
      <c r="J10" s="52" t="s">
        <v>292</v>
      </c>
    </row>
    <row r="11" customHeight="1" spans="1:10">
      <c r="A11" s="22"/>
      <c r="B11" s="22"/>
      <c r="C11" s="22" t="s">
        <v>281</v>
      </c>
      <c r="D11" s="50" t="s">
        <v>293</v>
      </c>
      <c r="E11" s="51" t="s">
        <v>289</v>
      </c>
      <c r="F11" s="39" t="s">
        <v>284</v>
      </c>
      <c r="G11" s="23" t="s">
        <v>294</v>
      </c>
      <c r="H11" s="39"/>
      <c r="I11" s="39" t="s">
        <v>295</v>
      </c>
      <c r="J11" s="52" t="s">
        <v>289</v>
      </c>
    </row>
    <row r="12" customHeight="1" spans="1:10">
      <c r="A12" s="22"/>
      <c r="B12" s="22"/>
      <c r="C12" s="22" t="s">
        <v>296</v>
      </c>
      <c r="D12" s="50" t="s">
        <v>297</v>
      </c>
      <c r="E12" s="51" t="s">
        <v>298</v>
      </c>
      <c r="F12" s="39" t="s">
        <v>284</v>
      </c>
      <c r="G12" s="23" t="s">
        <v>299</v>
      </c>
      <c r="H12" s="39"/>
      <c r="I12" s="39" t="s">
        <v>295</v>
      </c>
      <c r="J12" s="52" t="s">
        <v>298</v>
      </c>
    </row>
    <row r="13" customHeight="1" spans="1:10">
      <c r="A13" s="22"/>
      <c r="B13" s="22"/>
      <c r="C13" s="22" t="s">
        <v>300</v>
      </c>
      <c r="D13" s="50" t="s">
        <v>301</v>
      </c>
      <c r="E13" s="51" t="s">
        <v>302</v>
      </c>
      <c r="F13" s="39" t="s">
        <v>303</v>
      </c>
      <c r="G13" s="23" t="s">
        <v>304</v>
      </c>
      <c r="H13" s="39" t="s">
        <v>291</v>
      </c>
      <c r="I13" s="39" t="s">
        <v>287</v>
      </c>
      <c r="J13" s="52" t="s">
        <v>302</v>
      </c>
    </row>
    <row r="14" ht="43.2" spans="1:10">
      <c r="A14" s="49" t="s">
        <v>254</v>
      </c>
      <c r="B14" s="22" t="s">
        <v>305</v>
      </c>
      <c r="C14" s="22"/>
      <c r="D14" s="22"/>
      <c r="E14" s="53"/>
      <c r="F14" s="22"/>
      <c r="G14" s="22"/>
      <c r="H14" s="22"/>
      <c r="I14" s="22"/>
      <c r="J14" s="22"/>
    </row>
    <row r="15" customHeight="1" spans="1:10">
      <c r="A15" s="22"/>
      <c r="B15" s="22"/>
      <c r="C15" s="22" t="s">
        <v>281</v>
      </c>
      <c r="D15" s="50" t="s">
        <v>282</v>
      </c>
      <c r="E15" s="51" t="s">
        <v>306</v>
      </c>
      <c r="F15" s="39" t="s">
        <v>284</v>
      </c>
      <c r="G15" s="23" t="s">
        <v>48</v>
      </c>
      <c r="H15" s="39" t="s">
        <v>286</v>
      </c>
      <c r="I15" s="39" t="s">
        <v>287</v>
      </c>
      <c r="J15" s="52" t="s">
        <v>307</v>
      </c>
    </row>
    <row r="16" customHeight="1" spans="1:10">
      <c r="A16" s="22"/>
      <c r="B16" s="22"/>
      <c r="C16" s="22" t="s">
        <v>281</v>
      </c>
      <c r="D16" s="50" t="s">
        <v>282</v>
      </c>
      <c r="E16" s="51" t="s">
        <v>308</v>
      </c>
      <c r="F16" s="39" t="s">
        <v>303</v>
      </c>
      <c r="G16" s="23" t="s">
        <v>47</v>
      </c>
      <c r="H16" s="39" t="s">
        <v>309</v>
      </c>
      <c r="I16" s="39" t="s">
        <v>287</v>
      </c>
      <c r="J16" s="52" t="s">
        <v>310</v>
      </c>
    </row>
    <row r="17" customHeight="1" spans="1:10">
      <c r="A17" s="22"/>
      <c r="B17" s="22"/>
      <c r="C17" s="22" t="s">
        <v>281</v>
      </c>
      <c r="D17" s="50" t="s">
        <v>282</v>
      </c>
      <c r="E17" s="51" t="s">
        <v>311</v>
      </c>
      <c r="F17" s="39" t="s">
        <v>312</v>
      </c>
      <c r="G17" s="23" t="s">
        <v>313</v>
      </c>
      <c r="H17" s="39" t="s">
        <v>309</v>
      </c>
      <c r="I17" s="39" t="s">
        <v>287</v>
      </c>
      <c r="J17" s="52" t="s">
        <v>311</v>
      </c>
    </row>
    <row r="18" customHeight="1" spans="1:10">
      <c r="A18" s="22"/>
      <c r="B18" s="22"/>
      <c r="C18" s="22" t="s">
        <v>281</v>
      </c>
      <c r="D18" s="50" t="s">
        <v>282</v>
      </c>
      <c r="E18" s="51" t="s">
        <v>314</v>
      </c>
      <c r="F18" s="39" t="s">
        <v>312</v>
      </c>
      <c r="G18" s="23" t="s">
        <v>48</v>
      </c>
      <c r="H18" s="39" t="s">
        <v>309</v>
      </c>
      <c r="I18" s="39" t="s">
        <v>287</v>
      </c>
      <c r="J18" s="52" t="s">
        <v>314</v>
      </c>
    </row>
    <row r="19" ht="32.4" spans="1:10">
      <c r="A19" s="22"/>
      <c r="B19" s="22"/>
      <c r="C19" s="22" t="s">
        <v>281</v>
      </c>
      <c r="D19" s="50" t="s">
        <v>293</v>
      </c>
      <c r="E19" s="51" t="s">
        <v>315</v>
      </c>
      <c r="F19" s="39" t="s">
        <v>284</v>
      </c>
      <c r="G19" s="23" t="s">
        <v>316</v>
      </c>
      <c r="H19" s="39"/>
      <c r="I19" s="39" t="s">
        <v>295</v>
      </c>
      <c r="J19" s="52" t="s">
        <v>317</v>
      </c>
    </row>
    <row r="20" customHeight="1" spans="1:10">
      <c r="A20" s="22"/>
      <c r="B20" s="22"/>
      <c r="C20" s="22" t="s">
        <v>296</v>
      </c>
      <c r="D20" s="50" t="s">
        <v>297</v>
      </c>
      <c r="E20" s="51" t="s">
        <v>318</v>
      </c>
      <c r="F20" s="39" t="s">
        <v>284</v>
      </c>
      <c r="G20" s="23" t="s">
        <v>319</v>
      </c>
      <c r="H20" s="39"/>
      <c r="I20" s="39" t="s">
        <v>295</v>
      </c>
      <c r="J20" s="52" t="s">
        <v>320</v>
      </c>
    </row>
    <row r="21" customHeight="1" spans="1:10">
      <c r="A21" s="22"/>
      <c r="B21" s="22"/>
      <c r="C21" s="22" t="s">
        <v>300</v>
      </c>
      <c r="D21" s="50" t="s">
        <v>301</v>
      </c>
      <c r="E21" s="51" t="s">
        <v>321</v>
      </c>
      <c r="F21" s="39" t="s">
        <v>303</v>
      </c>
      <c r="G21" s="23" t="s">
        <v>304</v>
      </c>
      <c r="H21" s="39" t="s">
        <v>291</v>
      </c>
      <c r="I21" s="39" t="s">
        <v>287</v>
      </c>
      <c r="J21" s="52" t="s">
        <v>321</v>
      </c>
    </row>
    <row r="22" customHeight="1" spans="1:10">
      <c r="A22" s="49" t="s">
        <v>259</v>
      </c>
      <c r="B22" s="22" t="s">
        <v>322</v>
      </c>
      <c r="C22" s="22"/>
      <c r="D22" s="22"/>
      <c r="E22" s="53"/>
      <c r="F22" s="22"/>
      <c r="G22" s="22"/>
      <c r="H22" s="22"/>
      <c r="I22" s="22"/>
      <c r="J22" s="22"/>
    </row>
    <row r="23" customHeight="1" spans="1:10">
      <c r="A23" s="22"/>
      <c r="B23" s="22"/>
      <c r="C23" s="22" t="s">
        <v>281</v>
      </c>
      <c r="D23" s="50" t="s">
        <v>282</v>
      </c>
      <c r="E23" s="51" t="s">
        <v>323</v>
      </c>
      <c r="F23" s="39" t="s">
        <v>284</v>
      </c>
      <c r="G23" s="23" t="s">
        <v>324</v>
      </c>
      <c r="H23" s="39" t="s">
        <v>325</v>
      </c>
      <c r="I23" s="39" t="s">
        <v>287</v>
      </c>
      <c r="J23" s="52" t="s">
        <v>326</v>
      </c>
    </row>
    <row r="24" customHeight="1" spans="1:10">
      <c r="A24" s="22"/>
      <c r="B24" s="22"/>
      <c r="C24" s="22" t="s">
        <v>281</v>
      </c>
      <c r="D24" s="50" t="s">
        <v>288</v>
      </c>
      <c r="E24" s="51" t="s">
        <v>327</v>
      </c>
      <c r="F24" s="39" t="s">
        <v>284</v>
      </c>
      <c r="G24" s="23" t="s">
        <v>290</v>
      </c>
      <c r="H24" s="39" t="s">
        <v>291</v>
      </c>
      <c r="I24" s="39" t="s">
        <v>287</v>
      </c>
      <c r="J24" s="52" t="s">
        <v>327</v>
      </c>
    </row>
    <row r="25" customHeight="1" spans="1:10">
      <c r="A25" s="22"/>
      <c r="B25" s="22"/>
      <c r="C25" s="22" t="s">
        <v>281</v>
      </c>
      <c r="D25" s="50" t="s">
        <v>293</v>
      </c>
      <c r="E25" s="51" t="s">
        <v>328</v>
      </c>
      <c r="F25" s="39" t="s">
        <v>284</v>
      </c>
      <c r="G25" s="23" t="s">
        <v>329</v>
      </c>
      <c r="H25" s="39"/>
      <c r="I25" s="39" t="s">
        <v>295</v>
      </c>
      <c r="J25" s="52" t="s">
        <v>328</v>
      </c>
    </row>
    <row r="26" customHeight="1" spans="1:10">
      <c r="A26" s="22"/>
      <c r="B26" s="22"/>
      <c r="C26" s="22" t="s">
        <v>296</v>
      </c>
      <c r="D26" s="50" t="s">
        <v>297</v>
      </c>
      <c r="E26" s="51" t="s">
        <v>330</v>
      </c>
      <c r="F26" s="39" t="s">
        <v>284</v>
      </c>
      <c r="G26" s="23" t="s">
        <v>331</v>
      </c>
      <c r="H26" s="39"/>
      <c r="I26" s="39" t="s">
        <v>295</v>
      </c>
      <c r="J26" s="52" t="s">
        <v>330</v>
      </c>
    </row>
    <row r="27" customHeight="1" spans="1:10">
      <c r="A27" s="22"/>
      <c r="B27" s="22"/>
      <c r="C27" s="22" t="s">
        <v>300</v>
      </c>
      <c r="D27" s="50" t="s">
        <v>301</v>
      </c>
      <c r="E27" s="51" t="s">
        <v>332</v>
      </c>
      <c r="F27" s="39" t="s">
        <v>303</v>
      </c>
      <c r="G27" s="23" t="s">
        <v>304</v>
      </c>
      <c r="H27" s="39" t="s">
        <v>291</v>
      </c>
      <c r="I27" s="39" t="s">
        <v>287</v>
      </c>
      <c r="J27" s="52" t="s">
        <v>302</v>
      </c>
    </row>
    <row r="28" ht="43.2" spans="1:10">
      <c r="A28" s="49" t="s">
        <v>261</v>
      </c>
      <c r="B28" s="22" t="s">
        <v>333</v>
      </c>
      <c r="C28" s="22"/>
      <c r="D28" s="22"/>
      <c r="E28" s="53"/>
      <c r="F28" s="22"/>
      <c r="G28" s="22"/>
      <c r="H28" s="22"/>
      <c r="I28" s="22"/>
      <c r="J28" s="22"/>
    </row>
    <row r="29" customHeight="1" spans="1:10">
      <c r="A29" s="22"/>
      <c r="B29" s="22"/>
      <c r="C29" s="22" t="s">
        <v>281</v>
      </c>
      <c r="D29" s="50" t="s">
        <v>282</v>
      </c>
      <c r="E29" s="51" t="s">
        <v>334</v>
      </c>
      <c r="F29" s="39" t="s">
        <v>284</v>
      </c>
      <c r="G29" s="23" t="s">
        <v>335</v>
      </c>
      <c r="H29" s="39" t="s">
        <v>336</v>
      </c>
      <c r="I29" s="39" t="s">
        <v>287</v>
      </c>
      <c r="J29" s="52" t="s">
        <v>337</v>
      </c>
    </row>
    <row r="30" customHeight="1" spans="1:10">
      <c r="A30" s="22"/>
      <c r="B30" s="22"/>
      <c r="C30" s="22" t="s">
        <v>281</v>
      </c>
      <c r="D30" s="50" t="s">
        <v>282</v>
      </c>
      <c r="E30" s="51" t="s">
        <v>338</v>
      </c>
      <c r="F30" s="39" t="s">
        <v>284</v>
      </c>
      <c r="G30" s="23" t="s">
        <v>53</v>
      </c>
      <c r="H30" s="39" t="s">
        <v>339</v>
      </c>
      <c r="I30" s="39" t="s">
        <v>287</v>
      </c>
      <c r="J30" s="52" t="s">
        <v>340</v>
      </c>
    </row>
    <row r="31" customHeight="1" spans="1:10">
      <c r="A31" s="22"/>
      <c r="B31" s="22"/>
      <c r="C31" s="22" t="s">
        <v>281</v>
      </c>
      <c r="D31" s="50" t="s">
        <v>288</v>
      </c>
      <c r="E31" s="51" t="s">
        <v>341</v>
      </c>
      <c r="F31" s="39" t="s">
        <v>284</v>
      </c>
      <c r="G31" s="23" t="s">
        <v>342</v>
      </c>
      <c r="H31" s="39" t="s">
        <v>325</v>
      </c>
      <c r="I31" s="39" t="s">
        <v>287</v>
      </c>
      <c r="J31" s="52" t="s">
        <v>343</v>
      </c>
    </row>
    <row r="32" customHeight="1" spans="1:10">
      <c r="A32" s="22"/>
      <c r="B32" s="22"/>
      <c r="C32" s="22" t="s">
        <v>281</v>
      </c>
      <c r="D32" s="50" t="s">
        <v>288</v>
      </c>
      <c r="E32" s="51" t="s">
        <v>344</v>
      </c>
      <c r="F32" s="39" t="s">
        <v>284</v>
      </c>
      <c r="G32" s="23" t="s">
        <v>290</v>
      </c>
      <c r="H32" s="39" t="s">
        <v>291</v>
      </c>
      <c r="I32" s="39" t="s">
        <v>287</v>
      </c>
      <c r="J32" s="52" t="s">
        <v>345</v>
      </c>
    </row>
    <row r="33" customHeight="1" spans="1:10">
      <c r="A33" s="22"/>
      <c r="B33" s="22"/>
      <c r="C33" s="22" t="s">
        <v>281</v>
      </c>
      <c r="D33" s="50" t="s">
        <v>288</v>
      </c>
      <c r="E33" s="51" t="s">
        <v>346</v>
      </c>
      <c r="F33" s="39" t="s">
        <v>303</v>
      </c>
      <c r="G33" s="23" t="s">
        <v>304</v>
      </c>
      <c r="H33" s="39" t="s">
        <v>291</v>
      </c>
      <c r="I33" s="39" t="s">
        <v>287</v>
      </c>
      <c r="J33" s="52" t="s">
        <v>347</v>
      </c>
    </row>
    <row r="34" customHeight="1" spans="1:10">
      <c r="A34" s="22"/>
      <c r="B34" s="22"/>
      <c r="C34" s="22" t="s">
        <v>296</v>
      </c>
      <c r="D34" s="50" t="s">
        <v>348</v>
      </c>
      <c r="E34" s="51" t="s">
        <v>349</v>
      </c>
      <c r="F34" s="39" t="s">
        <v>284</v>
      </c>
      <c r="G34" s="23" t="s">
        <v>350</v>
      </c>
      <c r="H34" s="39" t="s">
        <v>336</v>
      </c>
      <c r="I34" s="39" t="s">
        <v>287</v>
      </c>
      <c r="J34" s="52" t="s">
        <v>349</v>
      </c>
    </row>
    <row r="35" customHeight="1" spans="1:10">
      <c r="A35" s="22"/>
      <c r="B35" s="22"/>
      <c r="C35" s="22" t="s">
        <v>296</v>
      </c>
      <c r="D35" s="50" t="s">
        <v>297</v>
      </c>
      <c r="E35" s="51" t="s">
        <v>351</v>
      </c>
      <c r="F35" s="39" t="s">
        <v>303</v>
      </c>
      <c r="G35" s="23" t="s">
        <v>352</v>
      </c>
      <c r="H35" s="39" t="s">
        <v>291</v>
      </c>
      <c r="I35" s="39" t="s">
        <v>287</v>
      </c>
      <c r="J35" s="52" t="s">
        <v>351</v>
      </c>
    </row>
    <row r="36" customHeight="1" spans="1:10">
      <c r="A36" s="22"/>
      <c r="B36" s="22"/>
      <c r="C36" s="22" t="s">
        <v>300</v>
      </c>
      <c r="D36" s="50" t="s">
        <v>301</v>
      </c>
      <c r="E36" s="51" t="s">
        <v>353</v>
      </c>
      <c r="F36" s="39" t="s">
        <v>303</v>
      </c>
      <c r="G36" s="23" t="s">
        <v>352</v>
      </c>
      <c r="H36" s="39" t="s">
        <v>291</v>
      </c>
      <c r="I36" s="39" t="s">
        <v>287</v>
      </c>
      <c r="J36" s="52" t="s">
        <v>353</v>
      </c>
    </row>
    <row r="37" ht="32.4" spans="1:10">
      <c r="A37" s="49" t="s">
        <v>264</v>
      </c>
      <c r="B37" s="22" t="s">
        <v>354</v>
      </c>
      <c r="C37" s="22"/>
      <c r="D37" s="22"/>
      <c r="E37" s="53"/>
      <c r="F37" s="22"/>
      <c r="G37" s="22"/>
      <c r="H37" s="22"/>
      <c r="I37" s="22"/>
      <c r="J37" s="22"/>
    </row>
    <row r="38" customHeight="1" spans="1:10">
      <c r="A38" s="22"/>
      <c r="B38" s="22"/>
      <c r="C38" s="22" t="s">
        <v>281</v>
      </c>
      <c r="D38" s="50" t="s">
        <v>282</v>
      </c>
      <c r="E38" s="51" t="s">
        <v>355</v>
      </c>
      <c r="F38" s="39" t="s">
        <v>284</v>
      </c>
      <c r="G38" s="23" t="s">
        <v>356</v>
      </c>
      <c r="H38" s="39" t="s">
        <v>336</v>
      </c>
      <c r="I38" s="39" t="s">
        <v>287</v>
      </c>
      <c r="J38" s="52" t="s">
        <v>357</v>
      </c>
    </row>
    <row r="39" customHeight="1" spans="1:10">
      <c r="A39" s="22"/>
      <c r="B39" s="22"/>
      <c r="C39" s="22" t="s">
        <v>281</v>
      </c>
      <c r="D39" s="50" t="s">
        <v>282</v>
      </c>
      <c r="E39" s="51" t="s">
        <v>358</v>
      </c>
      <c r="F39" s="39" t="s">
        <v>312</v>
      </c>
      <c r="G39" s="23" t="s">
        <v>49</v>
      </c>
      <c r="H39" s="39" t="s">
        <v>336</v>
      </c>
      <c r="I39" s="39" t="s">
        <v>287</v>
      </c>
      <c r="J39" s="52" t="s">
        <v>358</v>
      </c>
    </row>
    <row r="40" customHeight="1" spans="1:10">
      <c r="A40" s="22"/>
      <c r="B40" s="22"/>
      <c r="C40" s="22" t="s">
        <v>296</v>
      </c>
      <c r="D40" s="50" t="s">
        <v>348</v>
      </c>
      <c r="E40" s="51" t="s">
        <v>359</v>
      </c>
      <c r="F40" s="39" t="s">
        <v>284</v>
      </c>
      <c r="G40" s="23" t="s">
        <v>360</v>
      </c>
      <c r="H40" s="39"/>
      <c r="I40" s="39" t="s">
        <v>295</v>
      </c>
      <c r="J40" s="52" t="s">
        <v>359</v>
      </c>
    </row>
    <row r="41" ht="32.4" spans="1:10">
      <c r="A41" s="22"/>
      <c r="B41" s="22"/>
      <c r="C41" s="22" t="s">
        <v>296</v>
      </c>
      <c r="D41" s="50" t="s">
        <v>297</v>
      </c>
      <c r="E41" s="51" t="s">
        <v>361</v>
      </c>
      <c r="F41" s="39" t="s">
        <v>284</v>
      </c>
      <c r="G41" s="23" t="s">
        <v>362</v>
      </c>
      <c r="H41" s="39"/>
      <c r="I41" s="39" t="s">
        <v>295</v>
      </c>
      <c r="J41" s="52" t="s">
        <v>363</v>
      </c>
    </row>
    <row r="42" customHeight="1" spans="1:10">
      <c r="A42" s="22"/>
      <c r="B42" s="22"/>
      <c r="C42" s="22" t="s">
        <v>300</v>
      </c>
      <c r="D42" s="50" t="s">
        <v>301</v>
      </c>
      <c r="E42" s="51" t="s">
        <v>364</v>
      </c>
      <c r="F42" s="39" t="s">
        <v>303</v>
      </c>
      <c r="G42" s="23" t="s">
        <v>304</v>
      </c>
      <c r="H42" s="39" t="s">
        <v>291</v>
      </c>
      <c r="I42" s="39" t="s">
        <v>287</v>
      </c>
      <c r="J42" s="52" t="s">
        <v>365</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550694444444444" top="0.708333333333333" bottom="0.314583333333333" header="0.275" footer="0.236111111111111"/>
  <pageSetup paperSize="9" scale="54"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青柠檬°</cp:lastModifiedBy>
  <dcterms:created xsi:type="dcterms:W3CDTF">2026-02-26T09:08:00Z</dcterms:created>
  <dcterms:modified xsi:type="dcterms:W3CDTF">2026-03-03T09:30:59Z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20DBD9E5D34F4A54831E7AAC1A30E60A_13</vt:lpwstr>
  </property>
  <property fmtid="{D5CDD505-2E9C-101B-9397-08002B2CF9AE}" pid="3" name="KSOProductBuildVer">
    <vt:lpwstr>2052-12.1.0.23542</vt:lpwstr>
  </property>
  <property fmtid="{D5CDD505-2E9C-101B-9397-08002B2CF9AE}" pid="4" name="CalculationRule">
    <vt:i4>0</vt:i4>
  </property>
</Properties>
</file>