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部门财务收支预算总表01-1" sheetId="1" r:id="rId2"/>
    <sheet name="部门收入预算表01-2" sheetId="2" r:id="rId3"/>
    <sheet name="部门支出预算表01-3" sheetId="3" r:id="rId4"/>
    <sheet name="部门财政拨款收支预算总表02-1" sheetId="4" r:id="rId5"/>
    <sheet name="一般公共预算支出预算表02-2" sheetId="5" r:id="rId6"/>
    <sheet name="一般公共预算“三公”经费支出预算表 03" sheetId="6" r:id="rId7"/>
    <sheet name="部门基本支出预算表04" sheetId="7" r:id="rId8"/>
    <sheet name="部门项目支出预算表05-1" sheetId="8" r:id="rId9"/>
    <sheet name="部门项目支出绩效目标表05-2" sheetId="9" r:id="rId10"/>
    <sheet name="部门政府性基金预算支出预算表06" sheetId="10" r:id="rId11"/>
    <sheet name="部门政府采购预算表07" sheetId="11" r:id="rId12"/>
    <sheet name="部门政府购买服务预算表08" sheetId="12" r:id="rId13"/>
    <sheet name="对下转移支付预算表09-1" sheetId="13" r:id="rId14"/>
    <sheet name="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calcPr calcId="0" iterate="0" iterateCount="100" iterateDelta="0.001"/>
</workbook>
</file>

<file path=xl/sharedStrings.xml><?xml version="1.0" encoding="utf-8"?>
<sst xmlns="http://schemas.openxmlformats.org/spreadsheetml/2006/main" count="837" uniqueCount="331">
  <si>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</si>
  <si>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</si>
  <si>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</si>
  <si>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</si>
  <si>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</si>
  <si>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</si>
  <si>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</si>
  <si>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</si>
  <si>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</si>
  <si>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</si>
  <si>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</si>
  <si>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</si>
  <si>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</si>
  <si>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</si>
  <si>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</si>
  <si>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</si>
  <si>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</si>
  <si>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</si>
  <si>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</si>
  <si>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</si>
  <si>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</si>
  <si>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</si>
  <si>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</si>
  <si>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</si>
  <si>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</si>
  <si>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</si>
  <si>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</si>
  <si>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</si>
  <si>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</si>
  <si>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</si>
  <si>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</si>
  <si>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</si>
  <si>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</si>
  <si>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</si>
  <si>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</si>
  <si>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</si>
  <si>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</si>
  <si>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</si>
  <si>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</si>
  <si>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</si>
  <si>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</si>
  <si>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</si>
  <si>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</si>
  <si>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</si>
  <si>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</si>
  <si>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</si>
  <si>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</si>
  <si>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</si>
  <si>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</si>
  <si>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</si>
  <si>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</si>
  <si>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</si>
  <si>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</si>
  <si>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</si>
  <si>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</si>
  <si>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192</t>
  </si>
  <si>
    <t>中国共产主义青年团玉溪市江川区委员会</t>
  </si>
  <si>
    <t>192001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</si>
  <si>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</si>
  <si>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</si>
  <si>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</si>
  <si>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</si>
  <si>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</si>
  <si>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</si>
  <si>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</si>
  <si>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</si>
  <si>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</si>
  <si>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</si>
  <si>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</si>
  <si>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</si>
  <si>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</si>
  <si>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</si>
  <si>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</si>
  <si>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</si>
  <si>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</si>
  <si>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</si>
  <si>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</si>
  <si>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</si>
  <si>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</si>
  <si>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</si>
  <si>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</si>
  <si>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</si>
  <si>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</si>
  <si>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</si>
  <si>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</si>
  <si>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</si>
  <si>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</si>
  <si>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</si>
  <si>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</si>
  <si>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</si>
  <si>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</si>
  <si>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</si>
  <si>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</si>
  <si>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</si>
  <si>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</si>
  <si>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</si>
  <si>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</si>
  <si>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</si>
  <si>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</si>
  <si>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</si>
  <si>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</si>
  <si>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</si>
  <si>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</si>
  <si>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</si>
  <si>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</si>
  <si>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</si>
  <si>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</si>
  <si>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</si>
  <si>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</si>
  <si>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</si>
  <si>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</si>
  <si>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</si>
  <si>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</si>
  <si>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</si>
  <si>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</si>
  <si>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</si>
  <si>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</si>
  <si>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</si>
  <si>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</si>
  <si>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</si>
  <si>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</si>
  <si>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</si>
  <si>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</si>
  <si>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</si>
  <si>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</si>
  <si>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</si>
  <si>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</si>
  <si>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</si>
  <si>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</si>
  <si>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</si>
  <si>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</si>
  <si>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</si>
  <si>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</si>
  <si>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</si>
  <si>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</si>
  <si>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</si>
  <si>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</si>
  <si>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</si>
  <si>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</si>
  <si>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</si>
  <si>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</si>
  <si>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</si>
  <si>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</si>
  <si>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</si>
  <si>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</si>
  <si>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</si>
  <si>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</si>
  <si>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</si>
  <si>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530421210000000015213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</si>
  <si>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</si>
  <si>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</si>
  <si>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</si>
  <si>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</si>
  <si>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</si>
  <si>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</si>
  <si>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</si>
  <si>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530421210000000015216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</si>
  <si>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</si>
  <si>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</si>
  <si>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</si>
  <si>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</si>
  <si>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</si>
  <si>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</si>
  <si>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</si>
  <si>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</si>
  <si>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</si>
  <si>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530421210000000015217</t>
  </si>
  <si>
    <t>30113</t>
  </si>
  <si>
    <t>530421210000000015219</t>
  </si>
  <si>
    <t>行政人员公务交通补贴</t>
  </si>
  <si>
    <t>30239</t>
  </si>
  <si>
    <t>其他交通费用</t>
  </si>
  <si>
    <t>530421210000000015220</t>
  </si>
  <si>
    <t>工会经费</t>
  </si>
  <si>
    <t>30228</t>
  </si>
  <si>
    <t>530421210000000015221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</si>
  <si>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</si>
  <si>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</si>
  <si>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</si>
  <si>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</si>
  <si>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</si>
  <si>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</si>
  <si>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</si>
  <si>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</si>
  <si>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</si>
  <si>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</si>
  <si>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</si>
  <si>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</si>
  <si>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</si>
  <si>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530421221100000490080</t>
  </si>
  <si>
    <t>30217</t>
  </si>
  <si>
    <t>530421231100001418741</t>
  </si>
  <si>
    <t>其他刚性支出</t>
  </si>
  <si>
    <t>530421231100001418742</t>
  </si>
  <si>
    <t>培训费</t>
  </si>
  <si>
    <t>30216</t>
  </si>
  <si>
    <t>530421231100001418790</t>
  </si>
  <si>
    <t>福利费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</si>
  <si>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</si>
  <si>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</si>
  <si>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</si>
  <si>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</si>
  <si>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</si>
  <si>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</si>
  <si>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</si>
  <si>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单位自有资金</t>
  </si>
  <si>
    <t>313 事业发展类</t>
  </si>
  <si>
    <t>530421261100004935932</t>
  </si>
  <si>
    <t>30227</t>
  </si>
  <si>
    <t>委托业务费</t>
  </si>
  <si>
    <t>共青团玉溪市江川区委工作业务经费</t>
  </si>
  <si>
    <t>530421221100000470795</t>
  </si>
  <si>
    <t>西部计划志愿者补贴经费</t>
  </si>
  <si>
    <t>312 民生类</t>
  </si>
  <si>
    <t>530421261100004931568</t>
  </si>
  <si>
    <t>30305</t>
  </si>
  <si>
    <t>生活补助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</si>
  <si>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</si>
  <si>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</si>
  <si>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</si>
  <si>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</si>
  <si>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</si>
  <si>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</si>
  <si>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</si>
  <si>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</si>
  <si>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</si>
  <si>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</si>
  <si>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</si>
  <si>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</si>
  <si>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截止今年9月江川团区委单位自有资金（团费）38073.88元，预计2026年收缴团费4万元。26年团费主要用于开展各项团的工作使用，包括主题团日活动、购买团务用品等。</t>
  </si>
  <si>
    <t>产出指标</t>
  </si>
  <si>
    <t>数量指标</t>
  </si>
  <si>
    <t>组织培训期数</t>
  </si>
  <si>
    <t>=</t>
  </si>
  <si>
    <t>200</t>
  </si>
  <si>
    <t>份（部、个、幅、条）</t>
  </si>
  <si>
    <t>定量指标</t>
  </si>
  <si>
    <t>反映制作宣传横幅、宣传册等的数量情况。</t>
  </si>
  <si>
    <t>培训参加人次</t>
  </si>
  <si>
    <t>人次</t>
  </si>
  <si>
    <t xml:space="preserve">反映团区委组织的团的活动人员参与的数量情况。
</t>
  </si>
  <si>
    <t>时效指标</t>
  </si>
  <si>
    <t>计划完成率</t>
  </si>
  <si>
    <t>100</t>
  </si>
  <si>
    <t>%</t>
  </si>
  <si>
    <t>计划完成率=在规定时间内宣传任务完成数/宣传任务计划数*100%</t>
  </si>
  <si>
    <t>效益指标</t>
  </si>
  <si>
    <t>社会效益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</si>
  <si>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</si>
  <si>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</si>
  <si>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</si>
  <si>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</si>
  <si>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参训人员满意度</t>
  </si>
  <si>
    <t>反映社会公众对团区委工作的满意程度。</t>
  </si>
  <si>
    <t>做好江川区西部计划志愿者保障工作，充分发挥大学生志愿者的聪明才智,为建美一座城、治好一湖水、打造一个高地的目标发挥积极作用。按时足额发放志愿者生活补贴，及时缴纳志愿者社会保险。</t>
  </si>
  <si>
    <t>获补对象数</t>
  </si>
  <si>
    <t>18</t>
  </si>
  <si>
    <t>人</t>
  </si>
  <si>
    <t>反映获补助人员的数量情况，也适用补贴、资助等形式的补助。</t>
  </si>
  <si>
    <t>志愿者补贴足额发放率</t>
  </si>
  <si>
    <t>反映补助足额发放到志愿者情况。</t>
  </si>
  <si>
    <t>服务期满后就业率</t>
  </si>
  <si>
    <t>&gt;=</t>
  </si>
  <si>
    <t>85</t>
  </si>
  <si>
    <t>反映志愿者服务期满后就业情况。</t>
  </si>
  <si>
    <t>可持续影响</t>
  </si>
  <si>
    <t>志愿者对服务单位满意度</t>
  </si>
  <si>
    <t>反映志愿者对服务单位的满意度，继续服务云南发生率</t>
  </si>
  <si>
    <t>志愿者对服务单位的满意度</t>
  </si>
  <si>
    <t>反映志愿者对服务单位的满意度</t>
  </si>
  <si>
    <t>服务单位对志愿者满意度</t>
  </si>
  <si>
    <t>服务单位对志愿者的服务满意度。</t>
  </si>
  <si>
    <t>共青团玉溪市江川区委工作业务经费项目开展时间为2026年1月1日—2026年12月31日。
（一）五四青年节专项活动
5月4日前后组织青年节活动，如保护星云湖公益徒步暨各族青少年交流主题活动，发放活动宣传保护星云湖宣传物料230份。
（二）青年夜校项目
青年夜校项目，旨在服务青年，打造一个开放、多元、充满活力的青年学习平台，构建一个积极向上的同龄人学习社群，为在职青年、初创者以及所有渴望成长的年轻人持续赋能，计划服务青年群体200人次。
（三）关心关爱未成年人服务项目
1.保障青少年健康发展，开展关爱慰问困境、留守儿童慰问活动至少2次，；
2.开展微心愿活动，预计覆盖中小学范围内实现100人次中小学生微心愿；
3.开展预防青少年违法犯罪专题宣讲和女童保护主题活动至少2期；
4.开展未成年人关心关爱心理辅导项目，预计辅导未成年人心理健康服务200人次。
（四）青年创业就业项目
1.鼓励和引导全民创新创业，激发创新活力，集聚创业资源，营造创新创业良好氛围，组织开展“创客星云，筑梦江川”大赛活动，活动覆盖江川区内企业50家；
2.组织开展创业就业培训，一年内至少两次；
3.电商直播助力乡村振兴项目，开设助农直播间，孵化本地青年成为乡村“带货主播”，切实帮助本地农户增收，探索可复制的乡村电商模式，促进青年创业就业。
（五）团组织建设工作
1.主题团日活动，一年至少开展六次；
2.团组织阵地建设，包含各级团组织活动阵地、校外教育基地等建设；
3.青年志愿者队伍建设，组织开展掷筛两次青年志愿队、青年突击队技能培训及志愿服务活动；
4.开展“返家乡”大学生社会实践 ，每年开展两期（寒假、暑假）“返家乡”大学生开展志愿服务、研学等社会实践服务。</t>
  </si>
  <si>
    <t>公开发放的宣传材料数量</t>
  </si>
  <si>
    <t>230</t>
  </si>
  <si>
    <t>质量指标</t>
  </si>
  <si>
    <t>错漏率</t>
  </si>
  <si>
    <t>20</t>
  </si>
  <si>
    <t>错漏率=发生错漏的宣传信息条数/发布信息总条数*100%</t>
  </si>
  <si>
    <t>社会公众满意度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</si>
  <si>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</si>
  <si>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</si>
  <si>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</si>
  <si>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</si>
  <si>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</si>
  <si>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</si>
  <si>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</si>
  <si>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</si>
  <si>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</si>
  <si>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</si>
  <si>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</si>
  <si>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</si>
  <si>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</si>
  <si>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</si>
  <si>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</si>
  <si>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采购</t>
  </si>
  <si>
    <t>元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</si>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</sst>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#,##0.00;-#,##0.00;;@"/>
    <numFmt numFmtId="172" formatCode="#,##0;-#,##0;;@"/>
    <numFmt numFmtId="173" formatCode="HH:mm:ss"/>
    <numFmt numFmtId="174" formatCode="yyyy-MM-dd"/>
    <numFmt numFmtId="175" formatCode="yyyy-MM-dd HH:mm:ss"/>
  </numFmts>
  <fonts count="16">
    <font>
      <sz val="11"/>
      <color rgb="FF000000"/>
      <name val="Calibri"/>
      <scheme val="minor"/>
    </font>
    <font>
      <sz val="9"/>
      <color auto="1"/>
      <name val="宋体"/>
    </font>
    <font>
      <sz val="10"/>
      <color auto="1"/>
      <name val="宋体"/>
    </font>
    <font>
      <sz val="27"/>
      <color auto="1"/>
      <name val="SimSun"/>
    </font>
    <font>
      <b/>
      <sz val="11"/>
      <color auto="1"/>
      <name val="宋体"/>
    </font>
    <font>
      <sz val="10.5"/>
      <color auto="1"/>
      <name val="SimSun"/>
    </font>
    <font>
      <b/>
      <sz val="9"/>
      <color auto="1"/>
      <name val="宋体"/>
    </font>
    <font>
      <sz val="11"/>
      <color auto="1"/>
      <name val="宋体"/>
    </font>
    <font>
      <sz val="10.5"/>
      <color auto="1"/>
      <name val="宋体"/>
    </font>
    <font>
      <b/>
      <sz val="10.5"/>
      <color auto="1"/>
      <name val="宋体"/>
    </font>
    <font>
      <sz val="27"/>
      <color auto="1"/>
      <name val="Times New Roman"/>
    </font>
    <font>
      <sz val="10.5"/>
      <color rgb="FF000000"/>
      <name val="SimSun"/>
    </font>
    <font>
      <sz val="9"/>
      <color auto="1"/>
      <name val="SimSun"/>
    </font>
    <font>
      <sz val="27"/>
      <color auto="1"/>
      <name val="宋体"/>
    </font>
    <font>
      <sz val="11"/>
      <color rgb="FF0F0F0F"/>
      <name val="宋体"/>
    </font>
    <font>
      <sz val="27"/>
      <color auto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>
        <color rgb="FF800080"/>
      </left>
      <right>
        <color rgb="FF800080"/>
      </right>
      <top>
        <color rgb="FF800080"/>
      </top>
      <bottom>
        <color rgb="FF800080"/>
      </bottom>
    </border>
  </borders>
  <cellStyleXfs count="8">
    <xf numFmtId="0" fontId="0" fillId="0" borderId="0">
      <alignment vertical="top"/>
    </xf>
    <xf numFmtId="171" fontId="1" fillId="0" borderId="1">
      <alignment horizontal="right" vertical="center"/>
    </xf>
    <xf numFmtId="49" fontId="1" fillId="0" borderId="1">
      <alignment horizontal="left" vertical="center" wrapText="1"/>
    </xf>
    <xf numFmtId="173" fontId="1" fillId="0" borderId="1">
      <alignment horizontal="right" vertical="center"/>
    </xf>
    <xf numFmtId="174" fontId="1" fillId="0" borderId="1">
      <alignment horizontal="right" vertical="center"/>
    </xf>
    <xf numFmtId="175" fontId="1" fillId="0" borderId="1">
      <alignment horizontal="right" vertical="center"/>
    </xf>
    <xf numFmtId="10" fontId="1" fillId="0" borderId="1">
      <alignment horizontal="right" vertical="center"/>
    </xf>
    <xf numFmtId="172" fontId="1" fillId="0" borderId="1">
      <alignment horizontal="right" vertical="center"/>
    </xf>
  </cellStyleXfs>
  <cellXfs count="82">
    <xf numFmtId="0" fontId="0" fillId="0" borderId="0" xfId="0" applyFont="1">
      <alignment vertical="top"/>
    </xf>
    <xf numFmtId="171" fontId="1" fillId="0" borderId="1" xfId="1" applyFont="1" applyBorder="1" applyNumberFormat="1">
      <alignment horizontal="right" vertical="center"/>
    </xf>
    <xf numFmtId="49" fontId="1" fillId="0" borderId="1" xfId="2" applyFont="1" applyBorder="1" applyNumberFormat="1">
      <alignment horizontal="left" vertical="center" wrapText="1"/>
    </xf>
    <xf numFmtId="173" fontId="1" fillId="0" borderId="1" xfId="3" applyFont="1" applyBorder="1" applyNumberFormat="1">
      <alignment horizontal="right" vertical="center"/>
    </xf>
    <xf numFmtId="174" fontId="1" fillId="0" borderId="1" xfId="4" applyFont="1" applyBorder="1" applyNumberFormat="1">
      <alignment horizontal="right" vertical="center"/>
    </xf>
    <xf numFmtId="175" fontId="1" fillId="0" borderId="1" xfId="5" applyFont="1" applyBorder="1" applyNumberFormat="1">
      <alignment horizontal="right" vertical="center"/>
    </xf>
    <xf numFmtId="10" fontId="1" fillId="0" borderId="1" xfId="6" applyFont="1" applyBorder="1" applyNumberFormat="1">
      <alignment horizontal="right" vertical="center"/>
    </xf>
    <xf numFmtId="172" fontId="1" fillId="0" borderId="1" xfId="7" applyFont="1" applyBorder="1" applyNumberFormat="1">
      <alignment horizontal="right" vertical="center"/>
    </xf>
    <xf numFmtId="0" fontId="2" fillId="0" borderId="0" xfId="0" applyFont="1"/>
    <xf numFmtId="0" fontId="1" fillId="0" borderId="0" xfId="0" applyFont="1">
      <alignment horizontal="right"/>
    </xf>
    <xf numFmtId="0" fontId="3" fillId="0" borderId="0" xfId="0" applyFont="1">
      <alignment horizontal="center" vertical="center"/>
    </xf>
    <xf numFmtId="0" fontId="1" fillId="0" borderId="0" xfId="0" applyFont="1">
      <alignment horizontal="left" vertical="center"/>
    </xf>
    <xf numFmtId="0" fontId="4" fillId="0" borderId="0" xfId="0" applyFont="1">
      <alignment horizontal="center" vertical="center"/>
    </xf>
    <xf numFmtId="0" fontId="5" fillId="0" borderId="1" xfId="0" applyFont="1" applyBorder="1">
      <alignment horizontal="center" vertical="center"/>
    </xf>
    <xf numFmtId="0" fontId="1" fillId="0" borderId="1" xfId="0" applyFont="1" applyBorder="1">
      <alignment horizontal="left" vertical="center"/>
    </xf>
    <xf numFmtId="171" fontId="1" fillId="0" borderId="1" xfId="0" applyFont="1" applyBorder="1" applyNumberFormat="1">
      <alignment horizontal="right" vertical="center"/>
    </xf>
    <xf numFmtId="0" fontId="1" fillId="0" borderId="2" xfId="0" applyFont="1" applyBorder="1">
      <alignment horizontal="left" vertical="center"/>
    </xf>
    <xf numFmtId="0" fontId="6" fillId="0" borderId="1" xfId="0" applyFont="1" applyBorder="1">
      <alignment horizontal="center" vertical="center"/>
    </xf>
    <xf numFmtId="0" fontId="6" fillId="0" borderId="2" xfId="0" applyFont="1" applyBorder="1">
      <alignment horizontal="center" vertical="center"/>
    </xf>
    <xf numFmtId="171" fontId="6" fillId="0" borderId="1" xfId="0" applyFont="1" applyBorder="1" applyNumberFormat="1">
      <alignment horizontal="right" vertical="center"/>
    </xf>
    <xf numFmtId="0" fontId="6" fillId="0" borderId="2" xfId="0" applyFont="1" applyBorder="1">
      <alignment horizontal="left" vertical="center"/>
    </xf>
    <xf numFmtId="0" fontId="6" fillId="0" borderId="1" xfId="0" applyFont="1" applyBorder="1">
      <alignment horizontal="left" vertical="center"/>
    </xf>
    <xf numFmtId="0" fontId="1" fillId="0" borderId="0" xfId="0" applyFont="1">
      <alignment horizontal="right" vertical="center"/>
    </xf>
    <xf numFmtId="0" fontId="7" fillId="0" borderId="0" xfId="0" applyFont="1"/>
    <xf numFmtId="0" fontId="8" fillId="0" borderId="1" xfId="0" applyFont="1" applyBorder="1">
      <alignment horizontal="center" vertical="center" wrapText="1"/>
    </xf>
    <xf numFmtId="0" fontId="8" fillId="0" borderId="3" xfId="0" applyFont="1" applyBorder="1">
      <alignment horizontal="center" vertical="center" wrapText="1"/>
    </xf>
    <xf numFmtId="0" fontId="9" fillId="0" borderId="3" xfId="0" applyFont="1" applyBorder="1">
      <alignment horizontal="center" vertical="center" wrapText="1"/>
    </xf>
    <xf numFmtId="0" fontId="8" fillId="0" borderId="4" xfId="0" applyFont="1" applyBorder="1">
      <alignment horizontal="center" vertical="center" wrapText="1"/>
    </xf>
    <xf numFmtId="0" fontId="8" fillId="0" borderId="4" xfId="0" applyFont="1" applyBorder="1">
      <alignment horizontal="center" vertical="center"/>
    </xf>
    <xf numFmtId="0" fontId="9" fillId="0" borderId="4" xfId="0" applyFont="1" applyBorder="1">
      <alignment horizontal="center" vertical="center"/>
    </xf>
    <xf numFmtId="0" fontId="7" fillId="0" borderId="5" xfId="0" applyFont="1" applyBorder="1">
      <alignment horizontal="center" vertical="center"/>
    </xf>
    <xf numFmtId="0" fontId="7" fillId="0" borderId="1" xfId="0" applyFont="1" applyBorder="1">
      <alignment horizontal="center" vertical="center"/>
    </xf>
    <xf numFmtId="0" fontId="1" fillId="0" borderId="1" xfId="0" applyFont="1" applyBorder="1">
      <alignment horizontal="left" vertical="center" wrapText="1"/>
    </xf>
    <xf numFmtId="0" fontId="1" fillId="0" borderId="1" xfId="0" applyFont="1" applyBorder="1">
      <alignment horizontal="left" vertical="center" wrapText="1" indent="1"/>
    </xf>
    <xf numFmtId="0" fontId="1" fillId="0" borderId="1" xfId="0" applyFont="1" applyBorder="1">
      <alignment horizontal="center" vertical="center" wrapText="1"/>
    </xf>
    <xf numFmtId="0" fontId="10" fillId="0" borderId="0" xfId="0" applyFont="1">
      <alignment horizontal="center" vertical="center"/>
    </xf>
    <xf numFmtId="0" fontId="1" fillId="0" borderId="0" xfId="0" applyFont="1">
      <alignment horizontal="left" vertical="center" wrapText="1"/>
    </xf>
    <xf numFmtId="0" fontId="8" fillId="0" borderId="1" xfId="0" applyFont="1" applyBorder="1">
      <alignment horizontal="center" vertical="center"/>
    </xf>
    <xf numFmtId="0" fontId="1" fillId="0" borderId="1" xfId="0" applyFont="1" applyBorder="1">
      <alignment horizontal="left" vertical="center" wrapText="1" indent="2"/>
    </xf>
    <xf numFmtId="0" fontId="2" fillId="0" borderId="0" xfId="0" applyFont="1">
      <alignment horizontal="right"/>
    </xf>
    <xf numFmtId="0" fontId="1" fillId="0" borderId="0" xfId="0" applyFont="1">
      <alignment horizontal="center" vertical="center" wrapText="1"/>
    </xf>
    <xf numFmtId="0" fontId="1" fillId="0" borderId="0" xfId="0" applyFont="1">
      <alignment horizontal="right" vertical="center" wrapText="1"/>
    </xf>
    <xf numFmtId="0" fontId="2" fillId="0" borderId="0" xfId="0" applyFont="1">
      <alignment horizontal="center" wrapText="1"/>
    </xf>
    <xf numFmtId="0" fontId="2" fillId="0" borderId="0" xfId="0" applyFont="1">
      <alignment wrapText="1"/>
    </xf>
    <xf numFmtId="0" fontId="1" fillId="0" borderId="0" xfId="0" applyFont="1">
      <alignment horizontal="right" wrapText="1"/>
    </xf>
    <xf numFmtId="0" fontId="3" fillId="0" borderId="0" xfId="0" applyFont="1">
      <alignment horizontal="center" vertical="center" wrapText="1"/>
    </xf>
    <xf numFmtId="0" fontId="1" fillId="0" borderId="0" xfId="0" applyFont="1">
      <alignment horizontal="center" vertical="center"/>
    </xf>
    <xf numFmtId="0" fontId="7" fillId="0" borderId="1" xfId="0" applyFont="1" applyBorder="1">
      <alignment horizontal="center" vertical="center" wrapText="1"/>
    </xf>
    <xf numFmtId="0" fontId="7" fillId="0" borderId="5" xfId="0" applyFont="1" applyBorder="1">
      <alignment horizontal="center" vertical="center" wrapText="1"/>
    </xf>
    <xf numFmtId="0" fontId="11" fillId="0" borderId="1" xfId="0" applyFont="1" applyBorder="1">
      <alignment horizontal="center" vertical="center" wrapText="1"/>
    </xf>
    <xf numFmtId="0" fontId="11" fillId="0" borderId="1" xfId="0" applyFont="1" applyBorder="1">
      <alignment horizontal="center" vertical="center"/>
    </xf>
    <xf numFmtId="0" fontId="12" fillId="0" borderId="1" xfId="0" applyFont="1" applyBorder="1">
      <alignment horizontal="left" vertical="center"/>
    </xf>
    <xf numFmtId="0" fontId="12" fillId="0" borderId="1" xfId="0" applyFont="1" applyBorder="1">
      <alignment horizontal="left" vertical="center" wrapText="1"/>
    </xf>
    <xf numFmtId="0" fontId="12" fillId="0" borderId="1" xfId="0" applyFont="1" applyBorder="1">
      <alignment horizontal="left" vertical="center" indent="1"/>
    </xf>
    <xf numFmtId="0" fontId="12" fillId="0" borderId="1" xfId="0" applyFont="1" applyBorder="1">
      <alignment horizontal="center" vertical="center"/>
    </xf>
    <xf numFmtId="171" fontId="12" fillId="0" borderId="1" xfId="0" applyFont="1" applyBorder="1" applyNumberFormat="1">
      <alignment horizontal="right" vertical="center"/>
    </xf>
    <xf numFmtId="49" fontId="1" fillId="0" borderId="6" xfId="2" applyFont="1" applyBorder="1" applyNumberFormat="1">
      <alignment horizontal="right" vertical="center" wrapText="1"/>
    </xf>
    <xf numFmtId="49" fontId="3" fillId="0" borderId="6" xfId="2" applyFont="1" applyBorder="1" applyNumberFormat="1">
      <alignment horizontal="center" vertical="center" wrapText="1"/>
    </xf>
    <xf numFmtId="49" fontId="1" fillId="0" borderId="6" xfId="2" applyFont="1" applyBorder="1" applyNumberFormat="1">
      <alignment horizontal="left" vertical="center" wrapText="1"/>
    </xf>
    <xf numFmtId="49" fontId="8" fillId="0" borderId="1" xfId="2" applyFont="1" applyBorder="1" applyNumberFormat="1">
      <alignment horizontal="center" vertical="center" wrapText="1"/>
    </xf>
    <xf numFmtId="172" fontId="1" fillId="0" borderId="1" xfId="7" applyFont="1" applyBorder="1" applyNumberFormat="1">
      <alignment horizontal="center" vertical="center" wrapText="1"/>
    </xf>
    <xf numFmtId="171" fontId="1" fillId="0" borderId="1" xfId="2" applyFont="1" applyBorder="1" applyNumberFormat="1">
      <alignment horizontal="right" vertical="center" wrapText="1"/>
    </xf>
    <xf numFmtId="49" fontId="1" fillId="0" borderId="1" xfId="2" applyFont="1" applyBorder="1" applyNumberFormat="1">
      <alignment horizontal="left" vertical="center" wrapText="1" indent="1"/>
    </xf>
    <xf numFmtId="49" fontId="1" fillId="0" borderId="1" xfId="2" applyFont="1" applyBorder="1" applyNumberFormat="1">
      <alignment horizontal="center" vertical="center" wrapText="1"/>
    </xf>
    <xf numFmtId="171" fontId="1" fillId="0" borderId="1" xfId="0" applyFont="1" applyBorder="1" applyNumberFormat="1">
      <alignment horizontal="left" vertical="center" wrapText="1"/>
    </xf>
    <xf numFmtId="171" fontId="1" fillId="0" borderId="1" xfId="2" applyFont="1" applyBorder="1" applyNumberFormat="1">
      <alignment horizontal="left" vertical="center" wrapText="1"/>
    </xf>
    <xf numFmtId="171" fontId="1" fillId="0" borderId="1" xfId="2" applyFont="1" applyBorder="1" applyNumberFormat="1">
      <alignment horizontal="center" vertical="center" wrapText="1"/>
    </xf>
    <xf numFmtId="49" fontId="6" fillId="0" borderId="6" xfId="2" applyFont="1" applyBorder="1" applyNumberFormat="1">
      <alignment horizontal="right" vertical="center" wrapText="1"/>
    </xf>
    <xf numFmtId="49" fontId="10" fillId="0" borderId="6" xfId="2" applyFont="1" applyBorder="1" applyNumberFormat="1">
      <alignment horizontal="center" vertical="center" wrapText="1"/>
    </xf>
    <xf numFmtId="49" fontId="5" fillId="0" borderId="1" xfId="2" applyFont="1" applyBorder="1" applyNumberFormat="1">
      <alignment horizontal="center" vertical="center" wrapText="1"/>
    </xf>
    <xf numFmtId="172" fontId="5" fillId="0" borderId="1" xfId="7" applyFont="1" applyBorder="1" applyNumberFormat="1">
      <alignment horizontal="center" vertical="center" wrapText="1"/>
    </xf>
    <xf numFmtId="0" fontId="1" fillId="0" borderId="1" xfId="2" applyFont="1" applyBorder="1" applyNumberFormat="1">
      <alignment horizontal="left" vertical="center" wrapText="1"/>
    </xf>
    <xf numFmtId="171" fontId="1" fillId="0" borderId="1" xfId="0" applyFont="1" applyBorder="1" applyNumberFormat="1">
      <alignment horizontal="right" vertical="center" wrapText="1"/>
    </xf>
    <xf numFmtId="172" fontId="8" fillId="0" borderId="1" xfId="7" applyFont="1" applyBorder="1" applyNumberFormat="1">
      <alignment horizontal="center" vertical="center" wrapText="1"/>
    </xf>
    <xf numFmtId="49" fontId="13" fillId="0" borderId="6" xfId="2" applyFont="1" applyBorder="1" applyNumberFormat="1">
      <alignment horizontal="center" vertical="center" wrapText="1"/>
    </xf>
    <xf numFmtId="49" fontId="8" fillId="0" borderId="1" xfId="0" applyFont="1" applyBorder="1" applyNumberFormat="1">
      <alignment horizontal="center" vertical="center" wrapText="1"/>
    </xf>
    <xf numFmtId="0" fontId="14" fillId="0" borderId="2" xfId="0" applyFont="1" applyBorder="1">
      <alignment horizontal="center" vertical="center"/>
    </xf>
    <xf numFmtId="0" fontId="15" fillId="0" borderId="6" xfId="0" applyFont="1" applyBorder="1">
      <alignment horizontal="center" vertical="center"/>
    </xf>
    <xf numFmtId="49" fontId="1" fillId="0" borderId="6" xfId="2" applyFont="1" applyBorder="1" applyNumberFormat="1">
      <alignment horizontal="center" vertical="center" wrapText="1"/>
    </xf>
    <xf numFmtId="49" fontId="13" fillId="0" borderId="6" xfId="0" applyFont="1" applyBorder="1" applyNumberFormat="1">
      <alignment horizontal="center" vertical="center" wrapText="1"/>
    </xf>
    <xf numFmtId="0" fontId="1" fillId="0" borderId="1" xfId="0" applyFont="1" applyBorder="1">
      <alignment horizontal="center" vertical="center"/>
    </xf>
    <xf numFmtId="0" fontId="5" fillId="0" borderId="1" xfId="0" applyFont="1" applyBorder="1">
      <alignment horizontal="center" vertical="center" wrapText="1"/>
    </xf>
  </cellXfs>
  <cellStyles count="9">
    <cellStyle name="Normal" xfId="0" builtinId="0"/>
    <cellStyle name="NumberStyle" xfId="1"/>
    <cellStyle name="TextStyle" xfId="2"/>
    <cellStyle name="MoneyStyle" xfId="1"/>
    <cellStyle name="TimeStyle" xfId="3"/>
    <cellStyle name="DateStyle" xfId="4"/>
    <cellStyle name="DateTimeStyle" xfId="5"/>
    <cellStyle name="PercentStyle" xfId="6"/>
    <cellStyle name="IntegralNumberStyle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<Relationship Id="rId2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99216F8-CF0D-BD98-3148-53F1C3150A14}" mc:Ignorable="x14ac xr xr2 xr3">
  <sheetPr>
    <outlinePr summaryRight="0"/>
  </sheetPr>
  <dimension ref="A1:D22"/>
  <sheetViews>
    <sheetView topLeftCell="A1" showZeros="0" workbookViewId="0" tabSelected="1"/>
  </sheetViews>
  <sheetFormatPr defaultColWidth="8.8515625" customHeight="1" defaultRowHeight="15"/>
  <cols>
    <col min="1" max="4" width="35.7109375" customWidth="1"/>
  </cols>
  <sheetData>
    <row customHeight="1" ht="18.75">
      <c r="A1" s="8"/>
      <c r="B1" s="8"/>
      <c r="C1" s="8"/>
      <c r="D1" s="9" t="s">
        <v>0</v>
      </c>
    </row>
    <row customHeight="1" ht="45">
      <c r="A2" s="10" t="s">
        <v>1</v>
      </c>
      <c r="B2" s="10"/>
      <c r="C2" s="10"/>
      <c r="D2" s="10"/>
    </row>
    <row customHeight="1" ht="18.75">
      <c r="A3" s="11">
        <f>"单位名称："&amp;"中国共产主义青年团玉溪市江川区委员会"</f>
      </c>
      <c r="B3" s="11"/>
      <c r="C3" s="12"/>
      <c r="D3" s="9" t="s">
        <v>2</v>
      </c>
    </row>
    <row customHeight="1" ht="22.5">
      <c r="A4" s="13" t="s">
        <v>3</v>
      </c>
      <c r="B4" s="13"/>
      <c r="C4" s="13" t="s">
        <v>4</v>
      </c>
      <c r="D4" s="13"/>
    </row>
    <row customHeight="1" ht="18.75">
      <c r="A5" s="13" t="s">
        <v>5</v>
      </c>
      <c r="B5" s="13" t="s">
        <v>6</v>
      </c>
      <c r="C5" s="13" t="s">
        <v>7</v>
      </c>
      <c r="D5" s="13" t="s">
        <v>6</v>
      </c>
    </row>
    <row customHeight="1" ht="18.75">
      <c r="A6" s="13"/>
      <c r="B6" s="13"/>
      <c r="C6" s="13"/>
      <c r="D6" s="13"/>
    </row>
    <row customHeight="1" ht="22.5">
      <c r="A7" s="14" t="s">
        <v>8</v>
      </c>
      <c r="B7" s="1">
        <v>1140179.19</v>
      </c>
      <c r="C7" s="14">
        <f>"一"&amp;"、"&amp;"一般公共服务支出"</f>
      </c>
      <c r="D7" s="1">
        <v>1067501.01</v>
      </c>
    </row>
    <row customHeight="1" ht="22.5">
      <c r="A8" s="14" t="s">
        <v>9</v>
      </c>
      <c r="B8" s="1"/>
      <c r="C8" s="14">
        <f>"二"&amp;"、"&amp;"社会保障和就业支出"</f>
      </c>
      <c r="D8" s="1">
        <v>56950.4</v>
      </c>
    </row>
    <row customHeight="1" ht="22.5">
      <c r="A9" s="14" t="s">
        <v>10</v>
      </c>
      <c r="B9" s="1"/>
      <c r="C9" s="14">
        <f>"三"&amp;"、"&amp;"卫生健康支出"</f>
      </c>
      <c r="D9" s="1">
        <v>46167.78</v>
      </c>
    </row>
    <row customHeight="1" ht="22.5">
      <c r="A10" s="14" t="s">
        <v>11</v>
      </c>
      <c r="B10" s="1"/>
      <c r="C10" s="14">
        <f>"四"&amp;"、"&amp;"住房保障支出"</f>
      </c>
      <c r="D10" s="1">
        <v>49560</v>
      </c>
    </row>
    <row customHeight="1" ht="22.5">
      <c r="A11" s="14" t="s">
        <v>12</v>
      </c>
      <c r="B11" s="1">
        <v>80000</v>
      </c>
      <c r="C11" s="14"/>
      <c r="D11" s="1"/>
    </row>
    <row customHeight="1" ht="22.5">
      <c r="A12" s="14" t="s">
        <v>13</v>
      </c>
      <c r="B12" s="1"/>
      <c r="C12" s="14"/>
      <c r="D12" s="1"/>
    </row>
    <row customHeight="1" ht="22.5">
      <c r="A13" s="14" t="s">
        <v>14</v>
      </c>
      <c r="B13" s="1"/>
      <c r="C13" s="14"/>
      <c r="D13" s="1"/>
    </row>
    <row customHeight="1" ht="22.5">
      <c r="A14" s="14" t="s">
        <v>15</v>
      </c>
      <c r="B14" s="1"/>
      <c r="C14" s="14"/>
      <c r="D14" s="1"/>
    </row>
    <row customHeight="1" ht="22.5">
      <c r="A15" s="16" t="s">
        <v>16</v>
      </c>
      <c r="B15" s="1"/>
      <c r="C15" s="17"/>
      <c r="D15" s="1"/>
    </row>
    <row customHeight="1" ht="22.5">
      <c r="A16" s="16" t="s">
        <v>17</v>
      </c>
      <c r="B16" s="1">
        <v>80000</v>
      </c>
      <c r="C16" s="17"/>
      <c r="D16" s="1"/>
    </row>
    <row customHeight="1" ht="22.5">
      <c r="A17" s="16"/>
      <c r="B17" s="1"/>
      <c r="C17" s="17"/>
      <c r="D17" s="1"/>
    </row>
    <row customHeight="1" ht="22.5">
      <c r="A18" s="18" t="s">
        <v>18</v>
      </c>
      <c r="B18" s="19">
        <v>1220179.19</v>
      </c>
      <c r="C18" s="17" t="s">
        <v>19</v>
      </c>
      <c r="D18" s="19">
        <v>1220179.19</v>
      </c>
    </row>
    <row customHeight="1" ht="22.5">
      <c r="A19" s="20" t="s">
        <v>20</v>
      </c>
      <c r="B19" s="1"/>
      <c r="C19" s="21" t="s">
        <v>21</v>
      </c>
      <c r="D19" s="15"/>
    </row>
    <row customHeight="1" ht="22.5">
      <c r="A20" s="16" t="s">
        <v>22</v>
      </c>
      <c r="B20" s="19"/>
      <c r="C20" s="16" t="s">
        <v>22</v>
      </c>
      <c r="D20" s="19"/>
    </row>
    <row customHeight="1" ht="22.5">
      <c r="A21" s="16" t="s">
        <v>23</v>
      </c>
      <c r="B21" s="19"/>
      <c r="C21" s="16" t="s">
        <v>24</v>
      </c>
      <c r="D21" s="19"/>
    </row>
    <row customHeight="1" ht="22.5">
      <c r="A22" s="18" t="s">
        <v>25</v>
      </c>
      <c r="B22" s="19">
        <v>1220179.19</v>
      </c>
      <c r="C22" s="17" t="s">
        <v>26</v>
      </c>
      <c r="D22" s="19">
        <v>1220179.19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F3EF6C8-0058-22F8-64E8-8C03BAE07358}" mc:Ignorable="x14ac xr xr2 xr3">
  <sheetPr>
    <outlinePr summaryRight="0"/>
  </sheetPr>
  <dimension ref="A1:F8"/>
  <sheetViews>
    <sheetView topLeftCell="A1" showZeros="0" workbookViewId="0"/>
  </sheetViews>
  <sheetFormatPr defaultColWidth="8.8515625" customHeight="1" defaultRowHeight="15"/>
  <cols>
    <col min="1" max="1" width="28.57421875" customWidth="1"/>
    <col min="2" max="2" width="17.140625" customWidth="1"/>
    <col min="3" max="3" width="28.57421875" customWidth="1"/>
    <col min="4" max="6" width="21.421875" customWidth="1"/>
  </cols>
  <sheetData>
    <row customHeight="1" ht="18.75">
      <c r="A1" s="8"/>
      <c r="B1" s="8"/>
      <c r="C1" s="8"/>
      <c r="D1" s="8"/>
      <c r="E1" s="8"/>
      <c r="F1" s="39" t="s">
        <v>280</v>
      </c>
    </row>
    <row customHeight="1" ht="37.5">
      <c r="A2" s="10" t="s">
        <v>281</v>
      </c>
      <c r="B2" s="10"/>
      <c r="C2" s="10"/>
      <c r="D2" s="10"/>
      <c r="E2" s="10"/>
      <c r="F2" s="10"/>
    </row>
    <row customHeight="1" ht="18.75">
      <c r="A3" s="36">
        <f>"单位名称："&amp;"中国共产主义青年团玉溪市江川区委员会"</f>
      </c>
      <c r="B3" s="36"/>
      <c r="C3" s="36"/>
      <c r="D3" s="40"/>
      <c r="E3" s="40"/>
      <c r="F3" s="41" t="s">
        <v>29</v>
      </c>
    </row>
    <row customHeight="1" ht="18.75">
      <c r="A4" s="24" t="s">
        <v>132</v>
      </c>
      <c r="B4" s="24" t="s">
        <v>60</v>
      </c>
      <c r="C4" s="24" t="s">
        <v>61</v>
      </c>
      <c r="D4" s="37" t="s">
        <v>282</v>
      </c>
      <c r="E4" s="37"/>
      <c r="F4" s="37"/>
    </row>
    <row customHeight="1" ht="18.75">
      <c r="A5" s="24" t="s">
        <v>60</v>
      </c>
      <c r="B5" s="24" t="s">
        <v>60</v>
      </c>
      <c r="C5" s="24" t="s">
        <v>61</v>
      </c>
      <c r="D5" s="37" t="s">
        <v>34</v>
      </c>
      <c r="E5" s="37" t="s">
        <v>64</v>
      </c>
      <c r="F5" s="37" t="s">
        <v>65</v>
      </c>
    </row>
    <row customHeight="1" ht="18.75">
      <c r="A6" s="31" t="s">
        <v>46</v>
      </c>
      <c r="B6" s="31">
        <v>2</v>
      </c>
      <c r="C6" s="31">
        <v>3</v>
      </c>
      <c r="D6" s="31" t="s">
        <v>49</v>
      </c>
      <c r="E6" s="31" t="s">
        <v>50</v>
      </c>
      <c r="F6" s="31" t="s">
        <v>51</v>
      </c>
    </row>
    <row customHeight="1" ht="20.25">
      <c r="A7" s="32"/>
      <c r="B7" s="32"/>
      <c r="C7" s="32"/>
      <c r="D7" s="1"/>
      <c r="E7" s="1"/>
      <c r="F7" s="1"/>
    </row>
    <row customHeight="1" ht="20.25">
      <c r="A8" s="34" t="s">
        <v>104</v>
      </c>
      <c r="B8" s="34"/>
      <c r="C8" s="34"/>
      <c r="D8" s="15"/>
      <c r="E8" s="15"/>
      <c r="F8" s="15"/>
    </row>
  </sheetData>
  <mergeCells count="7">
    <mergeCell ref="A2:F2"/>
    <mergeCell ref="D4:F4"/>
    <mergeCell ref="A8:C8"/>
    <mergeCell ref="A4:A5"/>
    <mergeCell ref="C4:C5"/>
    <mergeCell ref="B4:B5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4DE8CE9-5EFA-8659-5778-48643BF34CB8}" mc:Ignorable="x14ac xr xr2 xr3">
  <sheetPr>
    <outlinePr summaryRight="0"/>
  </sheetPr>
  <dimension ref="A1:Q10"/>
  <sheetViews>
    <sheetView topLeftCell="A7" showZeros="0" workbookViewId="0"/>
  </sheetViews>
  <sheetFormatPr defaultColWidth="8.8515625" customHeight="1" defaultRowHeight="15"/>
  <cols>
    <col min="1" max="1" width="32.9921875" customWidth="1"/>
    <col min="2" max="2" width="31.28125" customWidth="1"/>
    <col min="3" max="3" width="31.4140625" customWidth="1"/>
    <col min="4" max="4" width="11.4140625" customWidth="1"/>
    <col min="5" max="7" width="16.28125" customWidth="1"/>
    <col min="8" max="11" width="16.4140625" customWidth="1"/>
    <col min="12" max="17" width="16.28125" customWidth="1"/>
  </cols>
  <sheetData>
    <row customHeight="1" ht="1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56" t="s">
        <v>283</v>
      </c>
    </row>
    <row customHeight="1" ht="45">
      <c r="A2" s="57" t="s">
        <v>284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68"/>
      <c r="O2" s="68"/>
      <c r="P2" s="68"/>
      <c r="Q2" s="68"/>
    </row>
    <row customHeight="1" ht="20.25">
      <c r="A3" s="58">
        <f>"单位名称："&amp;"中国共产主义青年团玉溪市江川区委员会"</f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6" t="s">
        <v>29</v>
      </c>
    </row>
    <row customHeight="1" ht="20.25">
      <c r="A4" s="69" t="s">
        <v>285</v>
      </c>
      <c r="B4" s="69" t="s">
        <v>286</v>
      </c>
      <c r="C4" s="69" t="s">
        <v>287</v>
      </c>
      <c r="D4" s="69" t="s">
        <v>288</v>
      </c>
      <c r="E4" s="69" t="s">
        <v>289</v>
      </c>
      <c r="F4" s="69" t="s">
        <v>290</v>
      </c>
      <c r="G4" s="69" t="s">
        <v>139</v>
      </c>
      <c r="H4" s="69"/>
      <c r="I4" s="69"/>
      <c r="J4" s="69"/>
      <c r="K4" s="69"/>
      <c r="L4" s="69"/>
      <c r="M4" s="69"/>
      <c r="N4" s="69"/>
      <c r="O4" s="69"/>
      <c r="P4" s="69"/>
      <c r="Q4" s="69"/>
    </row>
    <row customHeight="1" ht="20.25">
      <c r="A5" s="69" t="s">
        <v>291</v>
      </c>
      <c r="B5" s="69" t="s">
        <v>286</v>
      </c>
      <c r="C5" s="69" t="s">
        <v>287</v>
      </c>
      <c r="D5" s="69" t="s">
        <v>288</v>
      </c>
      <c r="E5" s="69" t="s">
        <v>289</v>
      </c>
      <c r="F5" s="69" t="s">
        <v>290</v>
      </c>
      <c r="G5" s="69" t="s">
        <v>32</v>
      </c>
      <c r="H5" s="69" t="s">
        <v>35</v>
      </c>
      <c r="I5" s="69" t="s">
        <v>292</v>
      </c>
      <c r="J5" s="69" t="s">
        <v>293</v>
      </c>
      <c r="K5" s="69" t="s">
        <v>38</v>
      </c>
      <c r="L5" s="69" t="s">
        <v>294</v>
      </c>
      <c r="M5" s="69" t="s">
        <v>63</v>
      </c>
      <c r="N5" s="69"/>
      <c r="O5" s="69"/>
      <c r="P5" s="69"/>
      <c r="Q5" s="69"/>
    </row>
    <row customHeight="1" ht="32.41666030883789">
      <c r="A6" s="69"/>
      <c r="B6" s="69"/>
      <c r="C6" s="69"/>
      <c r="D6" s="69"/>
      <c r="E6" s="69"/>
      <c r="F6" s="69"/>
      <c r="G6" s="69"/>
      <c r="H6" s="69" t="s">
        <v>34</v>
      </c>
      <c r="I6" s="69"/>
      <c r="J6" s="69"/>
      <c r="K6" s="69"/>
      <c r="L6" s="69" t="s">
        <v>34</v>
      </c>
      <c r="M6" s="69" t="s">
        <v>41</v>
      </c>
      <c r="N6" s="69" t="s">
        <v>42</v>
      </c>
      <c r="O6" s="70" t="s">
        <v>43</v>
      </c>
      <c r="P6" s="70" t="s">
        <v>44</v>
      </c>
      <c r="Q6" s="70" t="s">
        <v>45</v>
      </c>
    </row>
    <row customHeight="1" ht="20.25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</row>
    <row customHeight="1" ht="20.25">
      <c r="A8" s="71" t="s">
        <v>176</v>
      </c>
      <c r="B8" s="2"/>
      <c r="C8" s="2"/>
      <c r="D8" s="61"/>
      <c r="E8" s="61"/>
      <c r="F8" s="61">
        <v>500</v>
      </c>
      <c r="G8" s="61">
        <v>500</v>
      </c>
      <c r="H8" s="61">
        <v>500</v>
      </c>
      <c r="I8" s="61"/>
      <c r="J8" s="72"/>
      <c r="K8" s="72"/>
      <c r="L8" s="61"/>
      <c r="M8" s="61"/>
      <c r="N8" s="61"/>
      <c r="O8" s="61"/>
      <c r="P8" s="61"/>
      <c r="Q8" s="61"/>
    </row>
    <row customHeight="1" ht="20.25">
      <c r="A9" s="2"/>
      <c r="B9" s="2" t="s">
        <v>295</v>
      </c>
      <c r="C9" s="2">
        <f>"A05049900"&amp;"  "&amp;"其他办公用品"</f>
      </c>
      <c r="D9" s="66" t="s">
        <v>296</v>
      </c>
      <c r="E9" s="63">
        <v>1</v>
      </c>
      <c r="F9" s="61">
        <v>500</v>
      </c>
      <c r="G9" s="61">
        <v>500</v>
      </c>
      <c r="H9" s="72">
        <v>500</v>
      </c>
      <c r="I9" s="72"/>
      <c r="J9" s="72"/>
      <c r="K9" s="72"/>
      <c r="L9" s="61"/>
      <c r="M9" s="61"/>
      <c r="N9" s="61"/>
      <c r="O9" s="61"/>
      <c r="P9" s="61"/>
      <c r="Q9" s="61"/>
    </row>
    <row customHeight="1" ht="20.25">
      <c r="A10" s="63" t="s">
        <v>32</v>
      </c>
      <c r="B10" s="63"/>
      <c r="C10" s="63"/>
      <c r="D10" s="66"/>
      <c r="E10" s="66"/>
      <c r="F10" s="61">
        <v>500</v>
      </c>
      <c r="G10" s="61">
        <v>500</v>
      </c>
      <c r="H10" s="61">
        <v>500</v>
      </c>
      <c r="I10" s="61"/>
      <c r="J10" s="61"/>
      <c r="K10" s="61"/>
      <c r="L10" s="61"/>
      <c r="M10" s="61"/>
      <c r="N10" s="61"/>
      <c r="O10" s="61"/>
      <c r="P10" s="61"/>
      <c r="Q10" s="61"/>
    </row>
  </sheetData>
  <mergeCells count="17">
    <mergeCell ref="A1:M1"/>
    <mergeCell ref="G5:G6"/>
    <mergeCell ref="I5:I6"/>
    <mergeCell ref="J5:J6"/>
    <mergeCell ref="K5:K6"/>
    <mergeCell ref="A3:M3"/>
    <mergeCell ref="A4:A6"/>
    <mergeCell ref="B4:B6"/>
    <mergeCell ref="C4:C6"/>
    <mergeCell ref="D4:D6"/>
    <mergeCell ref="E4:E6"/>
    <mergeCell ref="F4:F6"/>
    <mergeCell ref="H5:H6"/>
    <mergeCell ref="L5:Q5"/>
    <mergeCell ref="G4:Q4"/>
    <mergeCell ref="A10:E10"/>
    <mergeCell ref="A2:Q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B690AFC-ECEF-32D9-29A8-527AAFBC8508}" mc:Ignorable="x14ac xr xr2 xr3">
  <sheetPr>
    <outlinePr summaryRight="0"/>
  </sheetPr>
  <dimension ref="A1:N10"/>
  <sheetViews>
    <sheetView topLeftCell="A1" showZeros="0" workbookViewId="0"/>
  </sheetViews>
  <sheetFormatPr defaultColWidth="8.8515625" customHeight="1" defaultRowHeight="15"/>
  <cols>
    <col min="1" max="1" width="35.1328125" customWidth="1"/>
    <col min="2" max="2" width="28.28125" customWidth="1"/>
    <col min="3" max="3" width="28.4140625" customWidth="1"/>
    <col min="4" max="4" width="16.28125" customWidth="1"/>
    <col min="5" max="9" width="16.4140625" customWidth="1"/>
    <col min="10" max="14" width="16.28125" customWidth="1"/>
  </cols>
  <sheetData>
    <row customHeight="1" ht="1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 t="s">
        <v>297</v>
      </c>
    </row>
    <row customHeight="1" ht="45">
      <c r="A2" s="57" t="s">
        <v>298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customHeight="1" ht="20.25">
      <c r="A3" s="58">
        <f>"单位名称："&amp;"中国共产主义青年团玉溪市江川区委员会"</f>
      </c>
      <c r="B3" s="58"/>
      <c r="C3" s="58"/>
      <c r="D3" s="58"/>
      <c r="E3" s="58"/>
      <c r="F3" s="58"/>
      <c r="G3" s="58"/>
      <c r="H3" s="58"/>
      <c r="I3" s="56"/>
      <c r="J3" s="56"/>
      <c r="K3" s="56"/>
      <c r="L3" s="56"/>
      <c r="M3" s="56"/>
      <c r="N3" s="56" t="s">
        <v>29</v>
      </c>
    </row>
    <row customHeight="1" ht="27.16666030883789">
      <c r="A4" s="59" t="s">
        <v>285</v>
      </c>
      <c r="B4" s="59" t="s">
        <v>299</v>
      </c>
      <c r="C4" s="59" t="s">
        <v>300</v>
      </c>
      <c r="D4" s="59" t="s">
        <v>139</v>
      </c>
      <c r="E4" s="59"/>
      <c r="F4" s="59"/>
      <c r="G4" s="59"/>
      <c r="H4" s="59"/>
      <c r="I4" s="59"/>
      <c r="J4" s="59"/>
      <c r="K4" s="59"/>
      <c r="L4" s="59"/>
      <c r="M4" s="59"/>
      <c r="N4" s="59"/>
    </row>
    <row customHeight="1" ht="23.41666030883789">
      <c r="A5" s="59" t="s">
        <v>291</v>
      </c>
      <c r="B5" s="59"/>
      <c r="C5" s="59" t="s">
        <v>301</v>
      </c>
      <c r="D5" s="59" t="s">
        <v>32</v>
      </c>
      <c r="E5" s="59" t="s">
        <v>35</v>
      </c>
      <c r="F5" s="59" t="s">
        <v>292</v>
      </c>
      <c r="G5" s="59" t="s">
        <v>293</v>
      </c>
      <c r="H5" s="59" t="s">
        <v>38</v>
      </c>
      <c r="I5" s="59" t="s">
        <v>294</v>
      </c>
      <c r="J5" s="59"/>
      <c r="K5" s="59"/>
      <c r="L5" s="59"/>
      <c r="M5" s="59"/>
      <c r="N5" s="59"/>
    </row>
    <row customHeight="1" ht="28.66666030883789">
      <c r="A6" s="59"/>
      <c r="B6" s="59"/>
      <c r="C6" s="59"/>
      <c r="D6" s="59"/>
      <c r="E6" s="59" t="s">
        <v>34</v>
      </c>
      <c r="F6" s="59"/>
      <c r="G6" s="59"/>
      <c r="H6" s="59"/>
      <c r="I6" s="59" t="s">
        <v>34</v>
      </c>
      <c r="J6" s="59" t="s">
        <v>41</v>
      </c>
      <c r="K6" s="59" t="s">
        <v>42</v>
      </c>
      <c r="L6" s="73" t="s">
        <v>43</v>
      </c>
      <c r="M6" s="73" t="s">
        <v>44</v>
      </c>
      <c r="N6" s="73" t="s">
        <v>45</v>
      </c>
    </row>
    <row customHeight="1" ht="20.25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</row>
    <row customHeight="1" ht="20.25">
      <c r="A8" s="2"/>
      <c r="B8" s="2"/>
      <c r="C8" s="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customHeight="1" ht="20.25">
      <c r="A9" s="2"/>
      <c r="B9" s="2"/>
      <c r="C9" s="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customHeight="1" ht="20.25">
      <c r="A10" s="63" t="s">
        <v>32</v>
      </c>
      <c r="B10" s="63"/>
      <c r="C10" s="63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</sheetData>
  <mergeCells count="14">
    <mergeCell ref="A1:I1"/>
    <mergeCell ref="D5:D6"/>
    <mergeCell ref="F5:F6"/>
    <mergeCell ref="G5:G6"/>
    <mergeCell ref="H5:H6"/>
    <mergeCell ref="A3:H3"/>
    <mergeCell ref="A4:A6"/>
    <mergeCell ref="C4:C6"/>
    <mergeCell ref="E5:E6"/>
    <mergeCell ref="I5:N5"/>
    <mergeCell ref="D4:N4"/>
    <mergeCell ref="B4:B6"/>
    <mergeCell ref="A2:N2"/>
    <mergeCell ref="A10:C10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06643D1-D808-23C1-5A08-3B94FEF48043}" mc:Ignorable="x14ac xr xr2 xr3">
  <sheetPr>
    <outlinePr summaryRight="0"/>
  </sheetPr>
  <dimension ref="A1:K8"/>
  <sheetViews>
    <sheetView topLeftCell="A1" showZeros="0" workbookViewId="0"/>
  </sheetViews>
  <sheetFormatPr defaultColWidth="8.8515625" customHeight="1" defaultRowHeight="15"/>
  <cols>
    <col min="1" max="1" width="37.140625" customWidth="1"/>
    <col min="2" max="11" width="17.140625" customWidth="1"/>
  </cols>
  <sheetData>
    <row customHeight="1" ht="24.16666030883789">
      <c r="A1" s="58"/>
      <c r="B1" s="58"/>
      <c r="C1" s="58"/>
      <c r="D1" s="58"/>
      <c r="E1" s="58"/>
      <c r="F1" s="58"/>
      <c r="G1" s="58"/>
      <c r="H1" s="58"/>
      <c r="I1" s="58"/>
      <c r="J1" s="58"/>
      <c r="K1" s="56" t="s">
        <v>302</v>
      </c>
    </row>
    <row customHeight="1" ht="45.16666030883789">
      <c r="A2" s="74" t="s">
        <v>303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customHeight="1" ht="18.75">
      <c r="A3" s="58">
        <f>"单位名称："&amp;"中国共产主义青年团玉溪市江川区委员会"</f>
      </c>
      <c r="B3" s="58"/>
      <c r="C3" s="58"/>
      <c r="D3" s="58"/>
      <c r="E3" s="58"/>
      <c r="F3" s="58"/>
      <c r="G3" s="58"/>
      <c r="H3" s="58"/>
      <c r="I3" s="58"/>
      <c r="J3" s="58"/>
      <c r="K3" s="56" t="s">
        <v>29</v>
      </c>
    </row>
    <row customHeight="1" ht="22.5">
      <c r="A4" s="75" t="s">
        <v>304</v>
      </c>
      <c r="B4" s="75" t="s">
        <v>139</v>
      </c>
      <c r="C4" s="75"/>
      <c r="D4" s="75"/>
      <c r="E4" s="75" t="s">
        <v>305</v>
      </c>
      <c r="F4" s="75"/>
      <c r="G4" s="75"/>
      <c r="H4" s="75"/>
      <c r="I4" s="75"/>
      <c r="J4" s="75"/>
      <c r="K4" s="75"/>
    </row>
    <row customHeight="1" ht="22.5">
      <c r="A5" s="75"/>
      <c r="B5" s="75" t="s">
        <v>32</v>
      </c>
      <c r="C5" s="75" t="s">
        <v>35</v>
      </c>
      <c r="D5" s="75" t="s">
        <v>292</v>
      </c>
      <c r="E5" s="76" t="s">
        <v>306</v>
      </c>
      <c r="F5" s="76" t="s">
        <v>307</v>
      </c>
      <c r="G5" s="76" t="s">
        <v>308</v>
      </c>
      <c r="H5" s="76" t="s">
        <v>309</v>
      </c>
      <c r="I5" s="76" t="s">
        <v>310</v>
      </c>
      <c r="J5" s="76" t="s">
        <v>311</v>
      </c>
      <c r="K5" s="76" t="s">
        <v>312</v>
      </c>
    </row>
    <row customHeight="1" ht="18.75">
      <c r="A6" s="63" t="s">
        <v>46</v>
      </c>
      <c r="B6" s="63" t="s">
        <v>47</v>
      </c>
      <c r="C6" s="63" t="s">
        <v>48</v>
      </c>
      <c r="D6" s="63" t="s">
        <v>49</v>
      </c>
      <c r="E6" s="63" t="s">
        <v>50</v>
      </c>
      <c r="F6" s="63" t="s">
        <v>51</v>
      </c>
      <c r="G6" s="63" t="s">
        <v>52</v>
      </c>
      <c r="H6" s="63" t="s">
        <v>53</v>
      </c>
      <c r="I6" s="63" t="s">
        <v>54</v>
      </c>
      <c r="J6" s="63" t="s">
        <v>71</v>
      </c>
      <c r="K6" s="63" t="s">
        <v>313</v>
      </c>
    </row>
    <row customHeight="1" ht="18.7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customHeight="1" ht="18.75">
      <c r="A8" s="63"/>
      <c r="B8" s="2"/>
      <c r="C8" s="2"/>
      <c r="D8" s="2"/>
      <c r="E8" s="2"/>
      <c r="F8" s="2"/>
      <c r="G8" s="2"/>
      <c r="H8" s="2"/>
      <c r="I8" s="2"/>
      <c r="J8" s="2"/>
      <c r="K8" s="2"/>
    </row>
  </sheetData>
  <mergeCells count="5">
    <mergeCell ref="A2:K2"/>
    <mergeCell ref="A3:C3"/>
    <mergeCell ref="B4:D4"/>
    <mergeCell ref="E4:K4"/>
    <mergeCell ref="A4:A5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E8349DE-0C12-F7F8-F0FA-FBE61D89B3B8}" mc:Ignorable="x14ac xr xr2 xr3">
  <sheetPr>
    <outlinePr summaryRight="0"/>
  </sheetPr>
  <dimension ref="A1:J7"/>
  <sheetViews>
    <sheetView topLeftCell="A1" showZeros="0" workbookViewId="0"/>
  </sheetViews>
  <sheetFormatPr defaultColWidth="8.8515625" customHeight="1" defaultRowHeight="15"/>
  <cols>
    <col min="1" max="10" width="28.57421875" customWidth="1"/>
  </cols>
  <sheetData>
    <row customHeight="1" ht="18.75">
      <c r="A1" s="58"/>
      <c r="B1" s="58"/>
      <c r="C1" s="58"/>
      <c r="D1" s="58"/>
      <c r="E1" s="58"/>
      <c r="F1" s="58"/>
      <c r="G1" s="58"/>
      <c r="H1" s="58"/>
      <c r="I1" s="58"/>
      <c r="J1" s="56" t="s">
        <v>314</v>
      </c>
    </row>
    <row customHeight="1" ht="52.04999542236328">
      <c r="A2" s="74" t="s">
        <v>315</v>
      </c>
      <c r="B2" s="77"/>
      <c r="C2" s="77"/>
      <c r="D2" s="77"/>
      <c r="E2" s="77"/>
      <c r="F2" s="77"/>
      <c r="G2" s="77"/>
      <c r="H2" s="77"/>
      <c r="I2" s="77"/>
      <c r="J2" s="77"/>
    </row>
    <row customHeight="1" ht="21.29999542236328">
      <c r="A3" s="58">
        <f>"单位名称："&amp;"中国共产主义青年团玉溪市江川区委员会"</f>
      </c>
      <c r="B3" s="58"/>
      <c r="C3" s="58"/>
      <c r="D3" s="78"/>
      <c r="E3" s="78"/>
      <c r="F3" s="78"/>
      <c r="G3" s="78"/>
      <c r="H3" s="78"/>
      <c r="I3" s="78"/>
      <c r="J3" s="78"/>
    </row>
    <row customHeight="1" ht="27.16666030883789">
      <c r="A4" s="69" t="s">
        <v>304</v>
      </c>
      <c r="B4" s="69" t="s">
        <v>220</v>
      </c>
      <c r="C4" s="69" t="s">
        <v>221</v>
      </c>
      <c r="D4" s="69" t="s">
        <v>222</v>
      </c>
      <c r="E4" s="69" t="s">
        <v>223</v>
      </c>
      <c r="F4" s="69" t="s">
        <v>224</v>
      </c>
      <c r="G4" s="69" t="s">
        <v>225</v>
      </c>
      <c r="H4" s="69" t="s">
        <v>226</v>
      </c>
      <c r="I4" s="69" t="s">
        <v>227</v>
      </c>
      <c r="J4" s="69" t="s">
        <v>228</v>
      </c>
    </row>
    <row customHeight="1" ht="18.75">
      <c r="A5" s="69" t="s">
        <v>46</v>
      </c>
      <c r="B5" s="69" t="s">
        <v>47</v>
      </c>
      <c r="C5" s="69" t="s">
        <v>48</v>
      </c>
      <c r="D5" s="69" t="s">
        <v>49</v>
      </c>
      <c r="E5" s="69" t="s">
        <v>50</v>
      </c>
      <c r="F5" s="69" t="s">
        <v>51</v>
      </c>
      <c r="G5" s="69" t="s">
        <v>52</v>
      </c>
      <c r="H5" s="69" t="s">
        <v>53</v>
      </c>
      <c r="I5" s="69" t="s">
        <v>54</v>
      </c>
      <c r="J5" s="69" t="s">
        <v>71</v>
      </c>
    </row>
    <row customHeight="1" ht="18.75">
      <c r="A6" s="2"/>
      <c r="B6" s="2"/>
      <c r="C6" s="2"/>
      <c r="D6" s="2"/>
      <c r="E6" s="2"/>
      <c r="F6" s="2"/>
      <c r="G6" s="2"/>
      <c r="H6" s="2"/>
      <c r="I6" s="2"/>
      <c r="J6" s="2"/>
    </row>
    <row customHeight="1" ht="18.75">
      <c r="A7" s="2"/>
      <c r="B7" s="2"/>
      <c r="C7" s="2"/>
      <c r="D7" s="2"/>
      <c r="E7" s="2"/>
      <c r="F7" s="2"/>
      <c r="G7" s="2"/>
      <c r="H7" s="2"/>
      <c r="I7" s="2"/>
      <c r="J7" s="2"/>
    </row>
  </sheetData>
  <mergeCells count="2">
    <mergeCell ref="A2:J2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054C465-0788-40A8-6E8C-3B79041D3478}" mc:Ignorable="x14ac xr xr2 xr3">
  <sheetPr>
    <outlinePr summaryRight="0"/>
  </sheetPr>
  <dimension ref="A1:H7"/>
  <sheetViews>
    <sheetView topLeftCell="A1" showZeros="0" workbookViewId="0"/>
  </sheetViews>
  <sheetFormatPr defaultColWidth="8.8515625" customHeight="1" defaultRowHeight="15"/>
  <cols>
    <col min="1" max="8" width="28.57421875" customWidth="1"/>
  </cols>
  <sheetData>
    <row customHeight="1" ht="18.75">
      <c r="A1" s="58"/>
      <c r="B1" s="58"/>
      <c r="C1" s="58"/>
      <c r="D1" s="58"/>
      <c r="E1" s="58"/>
      <c r="F1" s="58"/>
      <c r="G1" s="58"/>
      <c r="H1" s="56" t="s">
        <v>316</v>
      </c>
    </row>
    <row customHeight="1" ht="41.41666030883789">
      <c r="A2" s="79" t="s">
        <v>317</v>
      </c>
      <c r="B2" s="79"/>
      <c r="C2" s="79"/>
      <c r="D2" s="79"/>
      <c r="E2" s="79"/>
      <c r="F2" s="79"/>
      <c r="G2" s="79"/>
      <c r="H2" s="79"/>
    </row>
    <row customHeight="1" ht="18.75">
      <c r="A3" s="58">
        <f>"单位名称："&amp;"中国共产主义青年团玉溪市江川区委员会"</f>
      </c>
      <c r="B3" s="58"/>
      <c r="C3" s="58"/>
      <c r="D3" s="58"/>
      <c r="E3" s="58"/>
      <c r="F3" s="58"/>
      <c r="G3" s="58"/>
      <c r="H3" s="58"/>
    </row>
    <row customHeight="1" ht="18.75">
      <c r="A4" s="69" t="s">
        <v>132</v>
      </c>
      <c r="B4" s="69" t="s">
        <v>318</v>
      </c>
      <c r="C4" s="69" t="s">
        <v>319</v>
      </c>
      <c r="D4" s="69" t="s">
        <v>320</v>
      </c>
      <c r="E4" s="69" t="s">
        <v>288</v>
      </c>
      <c r="F4" s="69" t="s">
        <v>321</v>
      </c>
      <c r="G4" s="69"/>
      <c r="H4" s="69"/>
    </row>
    <row customHeight="1" ht="18.75">
      <c r="A5" s="69"/>
      <c r="B5" s="69"/>
      <c r="C5" s="69"/>
      <c r="D5" s="69"/>
      <c r="E5" s="69"/>
      <c r="F5" s="69" t="s">
        <v>289</v>
      </c>
      <c r="G5" s="69" t="s">
        <v>322</v>
      </c>
      <c r="H5" s="69" t="s">
        <v>323</v>
      </c>
    </row>
    <row customHeight="1" ht="18.75">
      <c r="A6" s="69" t="s">
        <v>46</v>
      </c>
      <c r="B6" s="69" t="s">
        <v>47</v>
      </c>
      <c r="C6" s="69" t="s">
        <v>48</v>
      </c>
      <c r="D6" s="69" t="s">
        <v>49</v>
      </c>
      <c r="E6" s="69" t="s">
        <v>50</v>
      </c>
      <c r="F6" s="69" t="s">
        <v>51</v>
      </c>
      <c r="G6" s="69" t="s">
        <v>52</v>
      </c>
      <c r="H6" s="69" t="s">
        <v>53</v>
      </c>
    </row>
    <row customHeight="1" ht="18.75">
      <c r="A7" s="2"/>
      <c r="B7" s="2"/>
      <c r="C7" s="2"/>
      <c r="D7" s="2"/>
      <c r="E7" s="63"/>
      <c r="F7" s="63"/>
      <c r="G7" s="1"/>
      <c r="H7" s="1"/>
    </row>
  </sheetData>
  <mergeCells count="8">
    <mergeCell ref="A3:C3"/>
    <mergeCell ref="A2:H2"/>
    <mergeCell ref="A4:A5"/>
    <mergeCell ref="B4:B5"/>
    <mergeCell ref="C4:C5"/>
    <mergeCell ref="D4:D5"/>
    <mergeCell ref="E4:E5"/>
    <mergeCell ref="F4:H4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9783207-9E28-0C02-9C88-A88E66DFE7DA}" mc:Ignorable="x14ac xr xr2 xr3">
  <sheetPr>
    <outlinePr summaryRight="0"/>
  </sheetPr>
  <dimension ref="A1:K10"/>
  <sheetViews>
    <sheetView topLeftCell="A4" showZeros="0" workbookViewId="0"/>
  </sheetViews>
  <sheetFormatPr defaultColWidth="8.8515625" customHeight="1" defaultRowHeight="15"/>
  <cols>
    <col min="1" max="1" width="21.421875" customWidth="1"/>
    <col min="2" max="3" width="35.7109375" customWidth="1"/>
    <col min="4" max="4" width="17.140625" customWidth="1"/>
    <col min="5" max="5" width="28.57421875" customWidth="1"/>
    <col min="6" max="6" width="17.140625" customWidth="1"/>
    <col min="7" max="7" width="28.57421875" customWidth="1"/>
    <col min="8" max="11" width="14.28125" customWidth="1"/>
  </cols>
  <sheetData>
    <row customHeight="1" ht="18.75">
      <c r="A1" s="8"/>
      <c r="B1" s="8"/>
      <c r="C1" s="8"/>
      <c r="D1" s="8"/>
      <c r="E1" s="8"/>
      <c r="F1" s="8"/>
      <c r="G1" s="8"/>
      <c r="H1" s="22"/>
      <c r="I1" s="22"/>
      <c r="J1" s="22"/>
      <c r="K1" s="22" t="s">
        <v>324</v>
      </c>
    </row>
    <row customHeight="1" ht="45">
      <c r="A2" s="10" t="s">
        <v>325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customHeight="1" ht="18.75">
      <c r="A3" s="11">
        <f>"单位名称："&amp;"中国共产主义青年团玉溪市江川区委员会"</f>
      </c>
      <c r="B3" s="11"/>
      <c r="C3" s="11"/>
      <c r="D3" s="11"/>
      <c r="E3" s="11"/>
      <c r="F3" s="11"/>
      <c r="G3" s="11"/>
      <c r="H3" s="9"/>
      <c r="I3" s="9"/>
      <c r="J3" s="9"/>
      <c r="K3" s="9" t="s">
        <v>29</v>
      </c>
    </row>
    <row customHeight="1" ht="18.75">
      <c r="A4" s="24" t="s">
        <v>200</v>
      </c>
      <c r="B4" s="24" t="s">
        <v>134</v>
      </c>
      <c r="C4" s="24" t="s">
        <v>201</v>
      </c>
      <c r="D4" s="24" t="s">
        <v>135</v>
      </c>
      <c r="E4" s="24" t="s">
        <v>136</v>
      </c>
      <c r="F4" s="24" t="s">
        <v>202</v>
      </c>
      <c r="G4" s="24" t="s">
        <v>138</v>
      </c>
      <c r="H4" s="24" t="s">
        <v>32</v>
      </c>
      <c r="I4" s="24" t="s">
        <v>326</v>
      </c>
      <c r="J4" s="24"/>
      <c r="K4" s="24"/>
    </row>
    <row customHeight="1" ht="18.75">
      <c r="A5" s="24"/>
      <c r="B5" s="24"/>
      <c r="C5" s="24"/>
      <c r="D5" s="24"/>
      <c r="E5" s="24"/>
      <c r="F5" s="24"/>
      <c r="G5" s="24"/>
      <c r="H5" s="24"/>
      <c r="I5" s="24" t="s">
        <v>35</v>
      </c>
      <c r="J5" s="24" t="s">
        <v>36</v>
      </c>
      <c r="K5" s="24" t="s">
        <v>37</v>
      </c>
    </row>
    <row customHeight="1" ht="22.6666603088378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customHeight="1" ht="18.75">
      <c r="A7" s="31" t="s">
        <v>46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</row>
    <row customHeight="1" ht="20.25">
      <c r="A8" s="14"/>
      <c r="B8" s="32"/>
      <c r="C8" s="14"/>
      <c r="D8" s="14"/>
      <c r="E8" s="14"/>
      <c r="F8" s="14"/>
      <c r="G8" s="14"/>
      <c r="H8" s="1"/>
      <c r="I8" s="1"/>
      <c r="J8" s="1"/>
      <c r="K8" s="1"/>
    </row>
    <row customHeight="1" ht="20.25">
      <c r="A9" s="14"/>
      <c r="B9" s="32"/>
      <c r="C9" s="14"/>
      <c r="D9" s="14"/>
      <c r="E9" s="14"/>
      <c r="F9" s="14"/>
      <c r="G9" s="14"/>
      <c r="H9" s="1"/>
      <c r="I9" s="1"/>
      <c r="J9" s="1"/>
      <c r="K9" s="1"/>
    </row>
    <row customHeight="1" ht="20.25">
      <c r="A10" s="80" t="s">
        <v>32</v>
      </c>
      <c r="B10" s="80"/>
      <c r="C10" s="80"/>
      <c r="D10" s="80"/>
      <c r="E10" s="80"/>
      <c r="F10" s="80"/>
      <c r="G10" s="80"/>
      <c r="H10" s="1"/>
      <c r="I10" s="1"/>
      <c r="J10" s="1"/>
      <c r="K10" s="1"/>
    </row>
  </sheetData>
  <mergeCells count="15">
    <mergeCell ref="A3:G3"/>
    <mergeCell ref="I5:I6"/>
    <mergeCell ref="J5:J6"/>
    <mergeCell ref="K5:K6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A2:K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CF9D9CD-EB89-BD58-1358-52509CF36E88}" mc:Ignorable="x14ac xr xr2 xr3">
  <sheetPr>
    <outlinePr summaryRight="0"/>
  </sheetPr>
  <dimension ref="A1:G10"/>
  <sheetViews>
    <sheetView topLeftCell="A4" showZeros="0" workbookViewId="0"/>
  </sheetViews>
  <sheetFormatPr defaultColWidth="8.8515625" customHeight="1" defaultRowHeight="15"/>
  <cols>
    <col min="1" max="1" width="35.7109375" customWidth="1"/>
    <col min="2" max="2" width="21.421875" customWidth="1"/>
    <col min="3" max="3" width="35.7109375" customWidth="1"/>
    <col min="4" max="4" width="21.421875" customWidth="1"/>
    <col min="5" max="7" width="17.140625" customWidth="1"/>
  </cols>
  <sheetData>
    <row customHeight="1" ht="18.75">
      <c r="A1" s="8"/>
      <c r="B1" s="8"/>
      <c r="C1" s="8"/>
      <c r="D1" s="8"/>
      <c r="E1" s="22"/>
      <c r="F1" s="22"/>
      <c r="G1" s="22" t="s">
        <v>327</v>
      </c>
    </row>
    <row customHeight="1" ht="45">
      <c r="A2" s="10" t="s">
        <v>328</v>
      </c>
      <c r="B2" s="10"/>
      <c r="C2" s="10"/>
      <c r="D2" s="10"/>
      <c r="E2" s="10"/>
      <c r="F2" s="10"/>
      <c r="G2" s="10"/>
    </row>
    <row customHeight="1" ht="24.16666030883789">
      <c r="A3" s="11">
        <f>"单位名称："&amp;"中国共产主义青年团玉溪市江川区委员会"</f>
      </c>
      <c r="B3" s="11"/>
      <c r="C3" s="11"/>
      <c r="D3" s="11"/>
      <c r="E3" s="9"/>
      <c r="F3" s="9"/>
      <c r="G3" s="9" t="s">
        <v>29</v>
      </c>
    </row>
    <row customHeight="1" ht="18.75">
      <c r="A4" s="81" t="s">
        <v>201</v>
      </c>
      <c r="B4" s="81" t="s">
        <v>200</v>
      </c>
      <c r="C4" s="81" t="s">
        <v>134</v>
      </c>
      <c r="D4" s="81" t="s">
        <v>329</v>
      </c>
      <c r="E4" s="81" t="s">
        <v>35</v>
      </c>
      <c r="F4" s="81"/>
      <c r="G4" s="81"/>
    </row>
    <row customHeight="1" ht="18.75">
      <c r="A5" s="81"/>
      <c r="B5" s="81"/>
      <c r="C5" s="81"/>
      <c r="D5" s="81"/>
      <c r="E5" s="81">
        <v>2026</v>
      </c>
      <c r="F5" s="81">
        <v>2027</v>
      </c>
      <c r="G5" s="81">
        <v>2028</v>
      </c>
    </row>
    <row customHeight="1" ht="22.66666030883789">
      <c r="A6" s="81"/>
      <c r="B6" s="81"/>
      <c r="C6" s="81"/>
      <c r="D6" s="81"/>
      <c r="E6" s="81"/>
      <c r="F6" s="81"/>
      <c r="G6" s="81"/>
    </row>
    <row customHeight="1" ht="18.75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</row>
    <row customHeight="1" ht="20.25">
      <c r="A8" s="51" t="s">
        <v>56</v>
      </c>
      <c r="B8" s="51" t="s">
        <v>206</v>
      </c>
      <c r="C8" s="52" t="s">
        <v>210</v>
      </c>
      <c r="D8" s="51" t="s">
        <v>330</v>
      </c>
      <c r="E8" s="55">
        <v>50000</v>
      </c>
      <c r="F8" s="55"/>
      <c r="G8" s="55"/>
    </row>
    <row customHeight="1" ht="20.25">
      <c r="A9" s="51" t="s">
        <v>56</v>
      </c>
      <c r="B9" s="51" t="s">
        <v>213</v>
      </c>
      <c r="C9" s="52" t="s">
        <v>212</v>
      </c>
      <c r="D9" s="51" t="s">
        <v>330</v>
      </c>
      <c r="E9" s="55">
        <v>493605</v>
      </c>
      <c r="F9" s="55"/>
      <c r="G9" s="55"/>
    </row>
    <row customHeight="1" ht="20.25">
      <c r="A10" s="54" t="s">
        <v>32</v>
      </c>
      <c r="B10" s="54"/>
      <c r="C10" s="54"/>
      <c r="D10" s="54"/>
      <c r="E10" s="55">
        <v>543605</v>
      </c>
      <c r="F10" s="55"/>
      <c r="G10" s="55"/>
    </row>
  </sheetData>
  <mergeCells count="11">
    <mergeCell ref="A3:D3"/>
    <mergeCell ref="E5:E6"/>
    <mergeCell ref="F5:F6"/>
    <mergeCell ref="G5:G6"/>
    <mergeCell ref="E4:G4"/>
    <mergeCell ref="A10:D10"/>
    <mergeCell ref="A4:A6"/>
    <mergeCell ref="B4:B6"/>
    <mergeCell ref="C4:C6"/>
    <mergeCell ref="D4:D6"/>
    <mergeCell ref="A2:G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8D2E608-7178-9608-5CB8-9CA1EF7AF1EC}" mc:Ignorable="x14ac xr xr2 xr3">
  <sheetPr>
    <outlinePr summaryRight="0"/>
  </sheetPr>
  <dimension ref="A1:S10"/>
  <sheetViews>
    <sheetView topLeftCell="A4" showZeros="0" workbookViewId="0"/>
  </sheetViews>
  <sheetFormatPr defaultColWidth="8.8515625" customHeight="1" defaultRowHeight="15"/>
  <cols>
    <col min="1" max="1" width="25.2734375" customWidth="1"/>
    <col min="2" max="2" width="29.98046875" customWidth="1"/>
    <col min="3" max="19" width="17.1406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22"/>
      <c r="J1" s="22"/>
      <c r="K1" s="22"/>
      <c r="L1" s="22"/>
      <c r="M1" s="22"/>
      <c r="N1" s="22"/>
      <c r="O1" s="22"/>
      <c r="P1" s="22"/>
      <c r="Q1" s="22"/>
      <c r="R1" s="22"/>
      <c r="S1" s="22" t="s">
        <v>27</v>
      </c>
    </row>
    <row customHeight="1" ht="37.5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customHeight="1" ht="18.75">
      <c r="A3" s="11">
        <f>"单位名称："&amp;"中国共产主义青年团玉溪市江川区委员会"</f>
      </c>
      <c r="B3" s="11"/>
      <c r="C3" s="11"/>
      <c r="D3" s="11"/>
      <c r="E3" s="23"/>
      <c r="F3" s="23"/>
      <c r="G3" s="23"/>
      <c r="H3" s="23"/>
      <c r="I3" s="9"/>
      <c r="J3" s="9"/>
      <c r="K3" s="9"/>
      <c r="L3" s="9"/>
      <c r="M3" s="9"/>
      <c r="N3" s="9"/>
      <c r="O3" s="9"/>
      <c r="P3" s="9"/>
      <c r="Q3" s="9"/>
      <c r="R3" s="9"/>
      <c r="S3" s="9" t="s">
        <v>29</v>
      </c>
    </row>
    <row customHeight="1" ht="18.75">
      <c r="A4" s="24" t="s">
        <v>30</v>
      </c>
      <c r="B4" s="25" t="s">
        <v>31</v>
      </c>
      <c r="C4" s="25" t="s">
        <v>32</v>
      </c>
      <c r="D4" s="25" t="s">
        <v>33</v>
      </c>
      <c r="E4" s="25"/>
      <c r="F4" s="25"/>
      <c r="G4" s="25"/>
      <c r="H4" s="25"/>
      <c r="I4" s="25"/>
      <c r="J4" s="26"/>
      <c r="K4" s="26"/>
      <c r="L4" s="26"/>
      <c r="M4" s="26"/>
      <c r="N4" s="26"/>
      <c r="O4" s="25" t="s">
        <v>20</v>
      </c>
      <c r="P4" s="25"/>
      <c r="Q4" s="25"/>
      <c r="R4" s="25"/>
      <c r="S4" s="25"/>
    </row>
    <row customHeight="1" ht="18.75">
      <c r="A5" s="24"/>
      <c r="B5" s="25"/>
      <c r="C5" s="25"/>
      <c r="D5" s="27" t="s">
        <v>34</v>
      </c>
      <c r="E5" s="27" t="s">
        <v>35</v>
      </c>
      <c r="F5" s="27" t="s">
        <v>36</v>
      </c>
      <c r="G5" s="27" t="s">
        <v>37</v>
      </c>
      <c r="H5" s="27" t="s">
        <v>38</v>
      </c>
      <c r="I5" s="28" t="s">
        <v>39</v>
      </c>
      <c r="J5" s="29"/>
      <c r="K5" s="29"/>
      <c r="L5" s="29"/>
      <c r="M5" s="29"/>
      <c r="N5" s="29"/>
      <c r="O5" s="28" t="s">
        <v>34</v>
      </c>
      <c r="P5" s="28" t="s">
        <v>35</v>
      </c>
      <c r="Q5" s="28" t="s">
        <v>36</v>
      </c>
      <c r="R5" s="28" t="s">
        <v>37</v>
      </c>
      <c r="S5" s="27" t="s">
        <v>40</v>
      </c>
    </row>
    <row customHeight="1" ht="18.75">
      <c r="A6" s="24"/>
      <c r="B6" s="25"/>
      <c r="C6" s="25"/>
      <c r="D6" s="27"/>
      <c r="E6" s="27"/>
      <c r="F6" s="27"/>
      <c r="G6" s="27"/>
      <c r="H6" s="27"/>
      <c r="I6" s="28" t="s">
        <v>34</v>
      </c>
      <c r="J6" s="28" t="s">
        <v>41</v>
      </c>
      <c r="K6" s="28" t="s">
        <v>42</v>
      </c>
      <c r="L6" s="28" t="s">
        <v>43</v>
      </c>
      <c r="M6" s="28" t="s">
        <v>44</v>
      </c>
      <c r="N6" s="28" t="s">
        <v>45</v>
      </c>
      <c r="O6" s="28"/>
      <c r="P6" s="28"/>
      <c r="Q6" s="28"/>
      <c r="R6" s="28"/>
      <c r="S6" s="27"/>
    </row>
    <row customHeight="1" ht="18.75">
      <c r="A7" s="30" t="s">
        <v>46</v>
      </c>
      <c r="B7" s="31" t="s">
        <v>47</v>
      </c>
      <c r="C7" s="31" t="s">
        <v>48</v>
      </c>
      <c r="D7" s="31" t="s">
        <v>49</v>
      </c>
      <c r="E7" s="30" t="s">
        <v>50</v>
      </c>
      <c r="F7" s="31" t="s">
        <v>51</v>
      </c>
      <c r="G7" s="31" t="s">
        <v>52</v>
      </c>
      <c r="H7" s="30" t="s">
        <v>53</v>
      </c>
      <c r="I7" s="31" t="s">
        <v>54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</row>
    <row customHeight="1" ht="20.25">
      <c r="A8" s="32" t="s">
        <v>55</v>
      </c>
      <c r="B8" s="32" t="s">
        <v>56</v>
      </c>
      <c r="C8" s="1">
        <v>1220179.19</v>
      </c>
      <c r="D8" s="1">
        <v>1140179.19</v>
      </c>
      <c r="E8" s="1">
        <v>1140179.19</v>
      </c>
      <c r="F8" s="1"/>
      <c r="G8" s="1"/>
      <c r="H8" s="1"/>
      <c r="I8" s="1">
        <v>80000</v>
      </c>
      <c r="J8" s="1"/>
      <c r="K8" s="1"/>
      <c r="L8" s="1"/>
      <c r="M8" s="1"/>
      <c r="N8" s="1">
        <v>80000</v>
      </c>
      <c r="O8" s="1"/>
      <c r="P8" s="1"/>
      <c r="Q8" s="1"/>
      <c r="R8" s="1"/>
      <c r="S8" s="1"/>
    </row>
    <row customHeight="1" ht="20.25">
      <c r="A9" s="33" t="s">
        <v>57</v>
      </c>
      <c r="B9" s="33" t="s">
        <v>56</v>
      </c>
      <c r="C9" s="1">
        <v>1220179.19</v>
      </c>
      <c r="D9" s="1">
        <v>1140179.19</v>
      </c>
      <c r="E9" s="1">
        <v>1140179.19</v>
      </c>
      <c r="F9" s="1"/>
      <c r="G9" s="1"/>
      <c r="H9" s="1"/>
      <c r="I9" s="1">
        <v>80000</v>
      </c>
      <c r="J9" s="1"/>
      <c r="K9" s="1"/>
      <c r="L9" s="1"/>
      <c r="M9" s="1"/>
      <c r="N9" s="1">
        <v>80000</v>
      </c>
      <c r="O9" s="2"/>
      <c r="P9" s="2"/>
      <c r="Q9" s="2"/>
      <c r="R9" s="2"/>
      <c r="S9" s="2"/>
    </row>
    <row customHeight="1" ht="20.25">
      <c r="A10" s="34" t="s">
        <v>32</v>
      </c>
      <c r="B10" s="34"/>
      <c r="C10" s="1">
        <v>1220179.19</v>
      </c>
      <c r="D10" s="1">
        <v>1140179.19</v>
      </c>
      <c r="E10" s="1">
        <v>1140179.19</v>
      </c>
      <c r="F10" s="1"/>
      <c r="G10" s="1"/>
      <c r="H10" s="1"/>
      <c r="I10" s="1">
        <v>80000</v>
      </c>
      <c r="J10" s="1"/>
      <c r="K10" s="1"/>
      <c r="L10" s="1"/>
      <c r="M10" s="1"/>
      <c r="N10" s="1">
        <v>80000</v>
      </c>
      <c r="O10" s="1"/>
      <c r="P10" s="1"/>
      <c r="Q10" s="1"/>
      <c r="R10" s="1"/>
      <c r="S10" s="1"/>
    </row>
  </sheetData>
  <mergeCells count="19">
    <mergeCell ref="A3:D3"/>
    <mergeCell ref="A4:A6"/>
    <mergeCell ref="B4:B6"/>
    <mergeCell ref="C4:C6"/>
    <mergeCell ref="D5:D6"/>
    <mergeCell ref="E5:E6"/>
    <mergeCell ref="F5:F6"/>
    <mergeCell ref="G5:G6"/>
    <mergeCell ref="H5:H6"/>
    <mergeCell ref="A10:B10"/>
    <mergeCell ref="I5:N5"/>
    <mergeCell ref="D4:N4"/>
    <mergeCell ref="O4:S4"/>
    <mergeCell ref="O5:O6"/>
    <mergeCell ref="P5:P6"/>
    <mergeCell ref="Q5:Q6"/>
    <mergeCell ref="R5:R6"/>
    <mergeCell ref="S5:S6"/>
    <mergeCell ref="A2:S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66A18C8-7A58-DC21-2118-F08D8D7F05C8}" mc:Ignorable="x14ac xr xr2 xr3">
  <sheetPr>
    <outlinePr summaryRight="0"/>
  </sheetPr>
  <dimension ref="A1:O23"/>
  <sheetViews>
    <sheetView topLeftCell="A1" showZeros="0" workbookViewId="0"/>
  </sheetViews>
  <sheetFormatPr defaultColWidth="8.8515625" customHeight="1" defaultRowHeight="15"/>
  <cols>
    <col min="1" max="1" width="21.55078125" customWidth="1"/>
    <col min="2" max="2" width="28.57421875" customWidth="1"/>
    <col min="3" max="15" width="17.1406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8"/>
      <c r="J1" s="22"/>
      <c r="K1" s="22"/>
      <c r="L1" s="22"/>
      <c r="M1" s="22"/>
      <c r="N1" s="22"/>
      <c r="O1" s="22" t="s">
        <v>58</v>
      </c>
    </row>
    <row customHeight="1" ht="37.5">
      <c r="A2" s="10" t="s">
        <v>59</v>
      </c>
      <c r="B2" s="10"/>
      <c r="C2" s="10"/>
      <c r="D2" s="10"/>
      <c r="E2" s="10"/>
      <c r="F2" s="10"/>
      <c r="G2" s="10"/>
      <c r="H2" s="10"/>
      <c r="I2" s="10"/>
      <c r="J2" s="10"/>
      <c r="K2" s="35"/>
      <c r="L2" s="35"/>
      <c r="M2" s="35"/>
      <c r="N2" s="35"/>
      <c r="O2" s="35"/>
    </row>
    <row customHeight="1" ht="18.75">
      <c r="A3" s="36">
        <f>"单位名称："&amp;"中国共产主义青年团玉溪市江川区委员会"</f>
      </c>
      <c r="B3" s="36"/>
      <c r="C3" s="36"/>
      <c r="D3" s="36"/>
      <c r="E3" s="36"/>
      <c r="F3" s="36"/>
      <c r="G3" s="36"/>
      <c r="H3" s="36"/>
      <c r="I3" s="36"/>
      <c r="J3" s="22"/>
      <c r="K3" s="22"/>
      <c r="L3" s="22"/>
      <c r="M3" s="22"/>
      <c r="N3" s="22"/>
      <c r="O3" s="22" t="s">
        <v>29</v>
      </c>
    </row>
    <row customHeight="1" ht="18.75">
      <c r="A4" s="24" t="s">
        <v>60</v>
      </c>
      <c r="B4" s="24" t="s">
        <v>61</v>
      </c>
      <c r="C4" s="37" t="s">
        <v>32</v>
      </c>
      <c r="D4" s="37" t="s">
        <v>35</v>
      </c>
      <c r="E4" s="37"/>
      <c r="F4" s="37"/>
      <c r="G4" s="24" t="s">
        <v>36</v>
      </c>
      <c r="H4" s="37" t="s">
        <v>37</v>
      </c>
      <c r="I4" s="24" t="s">
        <v>62</v>
      </c>
      <c r="J4" s="37" t="s">
        <v>63</v>
      </c>
      <c r="K4" s="37"/>
      <c r="L4" s="37"/>
      <c r="M4" s="37"/>
      <c r="N4" s="37"/>
      <c r="O4" s="37"/>
    </row>
    <row customHeight="1" ht="18.75">
      <c r="A5" s="24"/>
      <c r="B5" s="24"/>
      <c r="C5" s="37"/>
      <c r="D5" s="37" t="s">
        <v>34</v>
      </c>
      <c r="E5" s="37" t="s">
        <v>64</v>
      </c>
      <c r="F5" s="37" t="s">
        <v>65</v>
      </c>
      <c r="G5" s="24"/>
      <c r="H5" s="37"/>
      <c r="I5" s="24"/>
      <c r="J5" s="37" t="s">
        <v>34</v>
      </c>
      <c r="K5" s="37" t="s">
        <v>66</v>
      </c>
      <c r="L5" s="31" t="s">
        <v>67</v>
      </c>
      <c r="M5" s="31" t="s">
        <v>68</v>
      </c>
      <c r="N5" s="31" t="s">
        <v>69</v>
      </c>
      <c r="O5" s="31" t="s">
        <v>70</v>
      </c>
    </row>
    <row customHeight="1" ht="18.75">
      <c r="A6" s="31" t="s">
        <v>46</v>
      </c>
      <c r="B6" s="31" t="s">
        <v>47</v>
      </c>
      <c r="C6" s="31" t="s">
        <v>48</v>
      </c>
      <c r="D6" s="31" t="s">
        <v>49</v>
      </c>
      <c r="E6" s="31" t="s">
        <v>50</v>
      </c>
      <c r="F6" s="31" t="s">
        <v>51</v>
      </c>
      <c r="G6" s="31" t="s">
        <v>52</v>
      </c>
      <c r="H6" s="31" t="s">
        <v>53</v>
      </c>
      <c r="I6" s="31" t="s">
        <v>54</v>
      </c>
      <c r="J6" s="31" t="s">
        <v>71</v>
      </c>
      <c r="K6" s="31">
        <v>11</v>
      </c>
      <c r="L6" s="31">
        <v>12</v>
      </c>
      <c r="M6" s="31">
        <v>13</v>
      </c>
      <c r="N6" s="31">
        <v>14</v>
      </c>
      <c r="O6" s="31">
        <v>15</v>
      </c>
    </row>
    <row customHeight="1" ht="20.25">
      <c r="A7" s="32" t="s">
        <v>72</v>
      </c>
      <c r="B7" s="32" t="s">
        <v>73</v>
      </c>
      <c r="C7" s="1">
        <v>1067501.01</v>
      </c>
      <c r="D7" s="1">
        <v>987501.01</v>
      </c>
      <c r="E7" s="1">
        <v>443896.01</v>
      </c>
      <c r="F7" s="1">
        <v>543605</v>
      </c>
      <c r="G7" s="1"/>
      <c r="H7" s="1"/>
      <c r="I7" s="1"/>
      <c r="J7" s="1">
        <v>80000</v>
      </c>
      <c r="K7" s="1"/>
      <c r="L7" s="1"/>
      <c r="M7" s="1"/>
      <c r="N7" s="1"/>
      <c r="O7" s="1">
        <v>80000</v>
      </c>
    </row>
    <row customHeight="1" ht="20.25">
      <c r="A8" s="33" t="s">
        <v>74</v>
      </c>
      <c r="B8" s="33" t="s">
        <v>75</v>
      </c>
      <c r="C8" s="1">
        <v>1067501.01</v>
      </c>
      <c r="D8" s="1">
        <v>987501.01</v>
      </c>
      <c r="E8" s="1">
        <v>443896.01</v>
      </c>
      <c r="F8" s="1">
        <v>543605</v>
      </c>
      <c r="G8" s="1"/>
      <c r="H8" s="1"/>
      <c r="I8" s="1"/>
      <c r="J8" s="1">
        <v>80000</v>
      </c>
      <c r="K8" s="1"/>
      <c r="L8" s="1"/>
      <c r="M8" s="1"/>
      <c r="N8" s="1"/>
      <c r="O8" s="1">
        <v>80000</v>
      </c>
    </row>
    <row customHeight="1" ht="20.25">
      <c r="A9" s="38" t="s">
        <v>76</v>
      </c>
      <c r="B9" s="38" t="s">
        <v>77</v>
      </c>
      <c r="C9" s="1">
        <v>443896.01</v>
      </c>
      <c r="D9" s="1">
        <v>443896.01</v>
      </c>
      <c r="E9" s="1">
        <v>443896.01</v>
      </c>
      <c r="F9" s="1"/>
      <c r="G9" s="1"/>
      <c r="H9" s="1"/>
      <c r="I9" s="1"/>
      <c r="J9" s="1"/>
      <c r="K9" s="1"/>
      <c r="L9" s="1"/>
      <c r="M9" s="1"/>
      <c r="N9" s="1"/>
      <c r="O9" s="1"/>
    </row>
    <row customHeight="1" ht="20.25">
      <c r="A10" s="38" t="s">
        <v>78</v>
      </c>
      <c r="B10" s="38" t="s">
        <v>79</v>
      </c>
      <c r="C10" s="1">
        <v>493605</v>
      </c>
      <c r="D10" s="1">
        <v>493605</v>
      </c>
      <c r="E10" s="1"/>
      <c r="F10" s="1">
        <v>493605</v>
      </c>
      <c r="G10" s="1"/>
      <c r="H10" s="1"/>
      <c r="I10" s="1"/>
      <c r="J10" s="1"/>
      <c r="K10" s="1"/>
      <c r="L10" s="1"/>
      <c r="M10" s="1"/>
      <c r="N10" s="1"/>
      <c r="O10" s="1"/>
    </row>
    <row customHeight="1" ht="20.25">
      <c r="A11" s="38" t="s">
        <v>80</v>
      </c>
      <c r="B11" s="38" t="s">
        <v>81</v>
      </c>
      <c r="C11" s="1">
        <v>130000</v>
      </c>
      <c r="D11" s="1">
        <v>50000</v>
      </c>
      <c r="E11" s="1"/>
      <c r="F11" s="1">
        <v>50000</v>
      </c>
      <c r="G11" s="1"/>
      <c r="H11" s="1"/>
      <c r="I11" s="1"/>
      <c r="J11" s="1">
        <v>80000</v>
      </c>
      <c r="K11" s="1"/>
      <c r="L11" s="1"/>
      <c r="M11" s="1"/>
      <c r="N11" s="1"/>
      <c r="O11" s="1">
        <v>80000</v>
      </c>
    </row>
    <row customHeight="1" ht="20.25">
      <c r="A12" s="32" t="s">
        <v>82</v>
      </c>
      <c r="B12" s="32" t="s">
        <v>83</v>
      </c>
      <c r="C12" s="1">
        <v>56950.4</v>
      </c>
      <c r="D12" s="1">
        <v>56950.4</v>
      </c>
      <c r="E12" s="1">
        <v>56950.4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customHeight="1" ht="20.25">
      <c r="A13" s="33" t="s">
        <v>84</v>
      </c>
      <c r="B13" s="33" t="s">
        <v>85</v>
      </c>
      <c r="C13" s="1">
        <v>56950.4</v>
      </c>
      <c r="D13" s="1">
        <v>56950.4</v>
      </c>
      <c r="E13" s="1">
        <v>56950.4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customHeight="1" ht="20.25">
      <c r="A14" s="38" t="s">
        <v>86</v>
      </c>
      <c r="B14" s="38" t="s">
        <v>87</v>
      </c>
      <c r="C14" s="1">
        <v>56950.4</v>
      </c>
      <c r="D14" s="1">
        <v>56950.4</v>
      </c>
      <c r="E14" s="1">
        <v>56950.4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customHeight="1" ht="20.25">
      <c r="A15" s="32" t="s">
        <v>88</v>
      </c>
      <c r="B15" s="32" t="s">
        <v>89</v>
      </c>
      <c r="C15" s="1">
        <v>46167.78</v>
      </c>
      <c r="D15" s="1">
        <v>46167.78</v>
      </c>
      <c r="E15" s="1">
        <v>46167.78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customHeight="1" ht="20.25">
      <c r="A16" s="33" t="s">
        <v>90</v>
      </c>
      <c r="B16" s="33" t="s">
        <v>91</v>
      </c>
      <c r="C16" s="1">
        <v>46167.78</v>
      </c>
      <c r="D16" s="1">
        <v>46167.78</v>
      </c>
      <c r="E16" s="1">
        <v>46167.78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customHeight="1" ht="20.25">
      <c r="A17" s="38" t="s">
        <v>92</v>
      </c>
      <c r="B17" s="38" t="s">
        <v>93</v>
      </c>
      <c r="C17" s="1">
        <v>29543.02</v>
      </c>
      <c r="D17" s="1">
        <v>29543.02</v>
      </c>
      <c r="E17" s="1">
        <v>29543.02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customHeight="1" ht="20.25">
      <c r="A18" s="38" t="s">
        <v>94</v>
      </c>
      <c r="B18" s="38" t="s">
        <v>95</v>
      </c>
      <c r="C18" s="1">
        <v>14273.19</v>
      </c>
      <c r="D18" s="1">
        <v>14273.19</v>
      </c>
      <c r="E18" s="1">
        <v>14273.19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customHeight="1" ht="20.25">
      <c r="A19" s="38" t="s">
        <v>96</v>
      </c>
      <c r="B19" s="38" t="s">
        <v>97</v>
      </c>
      <c r="C19" s="1">
        <v>2351.57</v>
      </c>
      <c r="D19" s="1">
        <v>2351.57</v>
      </c>
      <c r="E19" s="1">
        <v>2351.57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customHeight="1" ht="20.25">
      <c r="A20" s="32" t="s">
        <v>98</v>
      </c>
      <c r="B20" s="32" t="s">
        <v>99</v>
      </c>
      <c r="C20" s="1">
        <v>49560</v>
      </c>
      <c r="D20" s="1">
        <v>49560</v>
      </c>
      <c r="E20" s="1">
        <v>49560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customHeight="1" ht="20.25">
      <c r="A21" s="33" t="s">
        <v>100</v>
      </c>
      <c r="B21" s="33" t="s">
        <v>101</v>
      </c>
      <c r="C21" s="1">
        <v>49560</v>
      </c>
      <c r="D21" s="1">
        <v>49560</v>
      </c>
      <c r="E21" s="1">
        <v>49560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customHeight="1" ht="20.25">
      <c r="A22" s="38" t="s">
        <v>102</v>
      </c>
      <c r="B22" s="38" t="s">
        <v>103</v>
      </c>
      <c r="C22" s="1">
        <v>49560</v>
      </c>
      <c r="D22" s="1">
        <v>49560</v>
      </c>
      <c r="E22" s="1">
        <v>49560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customHeight="1" ht="20.25">
      <c r="A23" s="34" t="s">
        <v>104</v>
      </c>
      <c r="B23" s="34"/>
      <c r="C23" s="1">
        <v>1220179.19</v>
      </c>
      <c r="D23" s="1">
        <v>1140179.19</v>
      </c>
      <c r="E23" s="1">
        <v>596574.19</v>
      </c>
      <c r="F23" s="1">
        <v>543605</v>
      </c>
      <c r="G23" s="1"/>
      <c r="H23" s="1"/>
      <c r="I23" s="1"/>
      <c r="J23" s="1">
        <v>80000</v>
      </c>
      <c r="K23" s="1"/>
      <c r="L23" s="1"/>
      <c r="M23" s="1"/>
      <c r="N23" s="1"/>
      <c r="O23" s="1">
        <v>80000</v>
      </c>
    </row>
  </sheetData>
  <mergeCells count="11">
    <mergeCell ref="A3:I3"/>
    <mergeCell ref="A4:A5"/>
    <mergeCell ref="B4:B5"/>
    <mergeCell ref="C4:C5"/>
    <mergeCell ref="D4:F4"/>
    <mergeCell ref="G4:G5"/>
    <mergeCell ref="H4:H5"/>
    <mergeCell ref="I4:I5"/>
    <mergeCell ref="A23:B23"/>
    <mergeCell ref="J4:O4"/>
    <mergeCell ref="A2:O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1A0D684-9AB5-67A3-7402-4B4E089312A8}" mc:Ignorable="x14ac xr xr2 xr3">
  <sheetPr>
    <outlinePr summaryRight="0"/>
  </sheetPr>
  <dimension ref="A1:D16"/>
  <sheetViews>
    <sheetView topLeftCell="A4" showZeros="0" workbookViewId="0"/>
  </sheetViews>
  <sheetFormatPr defaultColWidth="8.8515625" customHeight="1" defaultRowHeight="15"/>
  <cols>
    <col min="1" max="4" width="35.7109375" customWidth="1"/>
  </cols>
  <sheetData>
    <row customHeight="1" ht="18.75">
      <c r="A1" s="8"/>
      <c r="B1" s="8"/>
      <c r="C1" s="8"/>
      <c r="D1" s="9" t="s">
        <v>105</v>
      </c>
    </row>
    <row customHeight="1" ht="45">
      <c r="A2" s="10" t="s">
        <v>106</v>
      </c>
      <c r="B2" s="10"/>
      <c r="C2" s="10"/>
      <c r="D2" s="10"/>
    </row>
    <row customHeight="1" ht="18.75">
      <c r="A3" s="11">
        <f>"单位名称："&amp;"中国共产主义青年团玉溪市江川区委员会"</f>
      </c>
      <c r="B3" s="11"/>
      <c r="C3" s="12"/>
      <c r="D3" s="9" t="s">
        <v>2</v>
      </c>
    </row>
    <row customHeight="1" ht="22.5">
      <c r="A4" s="13" t="s">
        <v>3</v>
      </c>
      <c r="B4" s="13"/>
      <c r="C4" s="13" t="s">
        <v>4</v>
      </c>
      <c r="D4" s="13"/>
    </row>
    <row customHeight="1" ht="18.75">
      <c r="A5" s="13" t="s">
        <v>5</v>
      </c>
      <c r="B5" s="13" t="s">
        <v>6</v>
      </c>
      <c r="C5" s="13" t="s">
        <v>107</v>
      </c>
      <c r="D5" s="13" t="s">
        <v>6</v>
      </c>
    </row>
    <row customHeight="1" ht="18.75">
      <c r="A6" s="13"/>
      <c r="B6" s="13"/>
      <c r="C6" s="13"/>
      <c r="D6" s="13"/>
    </row>
    <row customHeight="1" ht="22.5">
      <c r="A7" s="14" t="s">
        <v>108</v>
      </c>
      <c r="B7" s="1">
        <v>1140179.19</v>
      </c>
      <c r="C7" s="14" t="s">
        <v>109</v>
      </c>
      <c r="D7" s="1">
        <v>1140179.19</v>
      </c>
    </row>
    <row customHeight="1" ht="22.5">
      <c r="A8" s="14" t="s">
        <v>110</v>
      </c>
      <c r="B8" s="1">
        <v>1140179.19</v>
      </c>
      <c r="C8" s="14">
        <f>"（"&amp;"一"&amp;"）"&amp;"一般公共服务支出"</f>
      </c>
      <c r="D8" s="1">
        <v>987501.01</v>
      </c>
    </row>
    <row customHeight="1" ht="22.5">
      <c r="A9" s="14" t="s">
        <v>111</v>
      </c>
      <c r="B9" s="1"/>
      <c r="C9" s="14">
        <f>"（"&amp;"二"&amp;"）"&amp;"社会保障和就业支出"</f>
      </c>
      <c r="D9" s="1">
        <v>56950.4</v>
      </c>
    </row>
    <row customHeight="1" ht="22.5">
      <c r="A10" s="14" t="s">
        <v>112</v>
      </c>
      <c r="B10" s="1"/>
      <c r="C10" s="14">
        <f>"（"&amp;"三"&amp;"）"&amp;"卫生健康支出"</f>
      </c>
      <c r="D10" s="1">
        <v>46167.78</v>
      </c>
    </row>
    <row customHeight="1" ht="22.5">
      <c r="A11" s="14" t="s">
        <v>113</v>
      </c>
      <c r="B11" s="1"/>
      <c r="C11" s="14">
        <f>"（"&amp;"四"&amp;"）"&amp;"住房保障支出"</f>
      </c>
      <c r="D11" s="1">
        <v>49560</v>
      </c>
    </row>
    <row customHeight="1" ht="22.5">
      <c r="A12" s="14" t="s">
        <v>110</v>
      </c>
      <c r="B12" s="1"/>
      <c r="C12" s="14"/>
      <c r="D12" s="1"/>
    </row>
    <row customHeight="1" ht="22.5">
      <c r="A13" s="14" t="s">
        <v>111</v>
      </c>
      <c r="B13" s="1"/>
      <c r="C13" s="14"/>
      <c r="D13" s="1"/>
    </row>
    <row customHeight="1" ht="22.5">
      <c r="A14" s="14" t="s">
        <v>112</v>
      </c>
      <c r="B14" s="1"/>
      <c r="C14" s="14"/>
      <c r="D14" s="1"/>
    </row>
    <row customHeight="1" ht="22.5">
      <c r="A15" s="16"/>
      <c r="B15" s="1"/>
      <c r="C15" s="14" t="s">
        <v>114</v>
      </c>
      <c r="D15" s="1"/>
    </row>
    <row customHeight="1" ht="22.5">
      <c r="A16" s="18" t="s">
        <v>115</v>
      </c>
      <c r="B16" s="19">
        <v>1140179.19</v>
      </c>
      <c r="C16" s="17" t="s">
        <v>116</v>
      </c>
      <c r="D16" s="19">
        <v>1140179.19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600C33F-2F18-C184-BAAD-65520EB5ACE8}" mc:Ignorable="x14ac xr xr2 xr3">
  <sheetPr>
    <outlinePr summaryRight="0"/>
  </sheetPr>
  <dimension ref="A1:G23"/>
  <sheetViews>
    <sheetView topLeftCell="A1" showZeros="0" workbookViewId="0"/>
  </sheetViews>
  <sheetFormatPr defaultColWidth="8.8515625" customHeight="1" defaultRowHeight="15"/>
  <cols>
    <col min="1" max="1" width="21.421875" customWidth="1"/>
    <col min="2" max="2" width="28.57421875" customWidth="1"/>
    <col min="3" max="7" width="21.421875" customWidth="1"/>
  </cols>
  <sheetData>
    <row customHeight="1" ht="18.75">
      <c r="A1" s="8"/>
      <c r="B1" s="8"/>
      <c r="C1" s="8"/>
      <c r="D1" s="8"/>
      <c r="E1" s="8"/>
      <c r="F1" s="8"/>
      <c r="G1" s="39" t="s">
        <v>117</v>
      </c>
    </row>
    <row customHeight="1" ht="37.5">
      <c r="A2" s="10" t="s">
        <v>118</v>
      </c>
      <c r="B2" s="10"/>
      <c r="C2" s="10"/>
      <c r="D2" s="10"/>
      <c r="E2" s="10"/>
      <c r="F2" s="10"/>
      <c r="G2" s="10"/>
    </row>
    <row customHeight="1" ht="18.75">
      <c r="A3" s="36">
        <f>"单位名称："&amp;"中国共产主义青年团玉溪市江川区委员会"</f>
      </c>
      <c r="B3" s="36"/>
      <c r="C3" s="36"/>
      <c r="D3" s="40"/>
      <c r="E3" s="40"/>
      <c r="F3" s="40"/>
      <c r="G3" s="41" t="s">
        <v>29</v>
      </c>
    </row>
    <row customHeight="1" ht="18.75">
      <c r="A4" s="24" t="s">
        <v>119</v>
      </c>
      <c r="B4" s="24" t="s">
        <v>61</v>
      </c>
      <c r="C4" s="37" t="s">
        <v>32</v>
      </c>
      <c r="D4" s="37" t="s">
        <v>64</v>
      </c>
      <c r="E4" s="37"/>
      <c r="F4" s="37"/>
      <c r="G4" s="24" t="s">
        <v>65</v>
      </c>
    </row>
    <row customHeight="1" ht="18.75">
      <c r="A5" s="24" t="s">
        <v>60</v>
      </c>
      <c r="B5" s="24" t="s">
        <v>61</v>
      </c>
      <c r="C5" s="37"/>
      <c r="D5" s="37" t="s">
        <v>34</v>
      </c>
      <c r="E5" s="37" t="s">
        <v>120</v>
      </c>
      <c r="F5" s="37" t="s">
        <v>121</v>
      </c>
      <c r="G5" s="24"/>
    </row>
    <row customHeight="1" ht="18.75">
      <c r="A6" s="31" t="s">
        <v>46</v>
      </c>
      <c r="B6" s="31" t="s">
        <v>47</v>
      </c>
      <c r="C6" s="31" t="s">
        <v>48</v>
      </c>
      <c r="D6" s="31" t="s">
        <v>49</v>
      </c>
      <c r="E6" s="31" t="s">
        <v>50</v>
      </c>
      <c r="F6" s="31" t="s">
        <v>51</v>
      </c>
      <c r="G6" s="31" t="s">
        <v>52</v>
      </c>
    </row>
    <row customHeight="1" ht="20.25">
      <c r="A7" s="32" t="s">
        <v>72</v>
      </c>
      <c r="B7" s="32" t="s">
        <v>73</v>
      </c>
      <c r="C7" s="1">
        <v>987501.01</v>
      </c>
      <c r="D7" s="1">
        <v>443896.01</v>
      </c>
      <c r="E7" s="1">
        <v>393316.01</v>
      </c>
      <c r="F7" s="1">
        <v>50580</v>
      </c>
      <c r="G7" s="1">
        <v>543605</v>
      </c>
    </row>
    <row customHeight="1" ht="20.25">
      <c r="A8" s="33" t="s">
        <v>74</v>
      </c>
      <c r="B8" s="33" t="s">
        <v>75</v>
      </c>
      <c r="C8" s="1">
        <v>987501.01</v>
      </c>
      <c r="D8" s="1">
        <v>443896.01</v>
      </c>
      <c r="E8" s="1">
        <v>393316.01</v>
      </c>
      <c r="F8" s="1">
        <v>50580</v>
      </c>
      <c r="G8" s="1">
        <v>543605</v>
      </c>
    </row>
    <row customHeight="1" ht="20.25">
      <c r="A9" s="38" t="s">
        <v>76</v>
      </c>
      <c r="B9" s="38" t="s">
        <v>77</v>
      </c>
      <c r="C9" s="1">
        <v>443896.01</v>
      </c>
      <c r="D9" s="1">
        <v>443896.01</v>
      </c>
      <c r="E9" s="1">
        <v>393316.01</v>
      </c>
      <c r="F9" s="1">
        <v>50580</v>
      </c>
      <c r="G9" s="1"/>
    </row>
    <row customHeight="1" ht="20.25">
      <c r="A10" s="38" t="s">
        <v>78</v>
      </c>
      <c r="B10" s="38" t="s">
        <v>79</v>
      </c>
      <c r="C10" s="1">
        <v>493605</v>
      </c>
      <c r="D10" s="1"/>
      <c r="E10" s="1"/>
      <c r="F10" s="1"/>
      <c r="G10" s="1">
        <v>493605</v>
      </c>
    </row>
    <row customHeight="1" ht="20.25">
      <c r="A11" s="38" t="s">
        <v>80</v>
      </c>
      <c r="B11" s="38" t="s">
        <v>81</v>
      </c>
      <c r="C11" s="1">
        <v>50000</v>
      </c>
      <c r="D11" s="1"/>
      <c r="E11" s="1"/>
      <c r="F11" s="1"/>
      <c r="G11" s="1">
        <v>50000</v>
      </c>
    </row>
    <row customHeight="1" ht="20.25">
      <c r="A12" s="32" t="s">
        <v>82</v>
      </c>
      <c r="B12" s="32" t="s">
        <v>83</v>
      </c>
      <c r="C12" s="1">
        <v>56950.4</v>
      </c>
      <c r="D12" s="1">
        <v>56950.4</v>
      </c>
      <c r="E12" s="1">
        <v>56950.4</v>
      </c>
      <c r="F12" s="1"/>
      <c r="G12" s="1"/>
    </row>
    <row customHeight="1" ht="20.25">
      <c r="A13" s="33" t="s">
        <v>84</v>
      </c>
      <c r="B13" s="33" t="s">
        <v>85</v>
      </c>
      <c r="C13" s="1">
        <v>56950.4</v>
      </c>
      <c r="D13" s="1">
        <v>56950.4</v>
      </c>
      <c r="E13" s="1">
        <v>56950.4</v>
      </c>
      <c r="F13" s="1"/>
      <c r="G13" s="1"/>
    </row>
    <row customHeight="1" ht="20.25">
      <c r="A14" s="38" t="s">
        <v>86</v>
      </c>
      <c r="B14" s="38" t="s">
        <v>87</v>
      </c>
      <c r="C14" s="1">
        <v>56950.4</v>
      </c>
      <c r="D14" s="1">
        <v>56950.4</v>
      </c>
      <c r="E14" s="1">
        <v>56950.4</v>
      </c>
      <c r="F14" s="1"/>
      <c r="G14" s="1"/>
    </row>
    <row customHeight="1" ht="20.25">
      <c r="A15" s="32" t="s">
        <v>88</v>
      </c>
      <c r="B15" s="32" t="s">
        <v>89</v>
      </c>
      <c r="C15" s="1">
        <v>46167.78</v>
      </c>
      <c r="D15" s="1">
        <v>46167.78</v>
      </c>
      <c r="E15" s="1">
        <v>46167.78</v>
      </c>
      <c r="F15" s="1"/>
      <c r="G15" s="1"/>
    </row>
    <row customHeight="1" ht="20.25">
      <c r="A16" s="33" t="s">
        <v>90</v>
      </c>
      <c r="B16" s="33" t="s">
        <v>91</v>
      </c>
      <c r="C16" s="1">
        <v>46167.78</v>
      </c>
      <c r="D16" s="1">
        <v>46167.78</v>
      </c>
      <c r="E16" s="1">
        <v>46167.78</v>
      </c>
      <c r="F16" s="1"/>
      <c r="G16" s="1"/>
    </row>
    <row customHeight="1" ht="20.25">
      <c r="A17" s="38" t="s">
        <v>92</v>
      </c>
      <c r="B17" s="38" t="s">
        <v>93</v>
      </c>
      <c r="C17" s="1">
        <v>29543.02</v>
      </c>
      <c r="D17" s="1">
        <v>29543.02</v>
      </c>
      <c r="E17" s="1">
        <v>29543.02</v>
      </c>
      <c r="F17" s="1"/>
      <c r="G17" s="1"/>
    </row>
    <row customHeight="1" ht="20.25">
      <c r="A18" s="38" t="s">
        <v>94</v>
      </c>
      <c r="B18" s="38" t="s">
        <v>95</v>
      </c>
      <c r="C18" s="1">
        <v>14273.19</v>
      </c>
      <c r="D18" s="1">
        <v>14273.19</v>
      </c>
      <c r="E18" s="1">
        <v>14273.19</v>
      </c>
      <c r="F18" s="1"/>
      <c r="G18" s="1"/>
    </row>
    <row customHeight="1" ht="20.25">
      <c r="A19" s="38" t="s">
        <v>96</v>
      </c>
      <c r="B19" s="38" t="s">
        <v>97</v>
      </c>
      <c r="C19" s="1">
        <v>2351.57</v>
      </c>
      <c r="D19" s="1">
        <v>2351.57</v>
      </c>
      <c r="E19" s="1">
        <v>2351.57</v>
      </c>
      <c r="F19" s="1"/>
      <c r="G19" s="1"/>
    </row>
    <row customHeight="1" ht="20.25">
      <c r="A20" s="32" t="s">
        <v>98</v>
      </c>
      <c r="B20" s="32" t="s">
        <v>99</v>
      </c>
      <c r="C20" s="1">
        <v>49560</v>
      </c>
      <c r="D20" s="1">
        <v>49560</v>
      </c>
      <c r="E20" s="1">
        <v>49560</v>
      </c>
      <c r="F20" s="1"/>
      <c r="G20" s="1"/>
    </row>
    <row customHeight="1" ht="20.25">
      <c r="A21" s="33" t="s">
        <v>100</v>
      </c>
      <c r="B21" s="33" t="s">
        <v>101</v>
      </c>
      <c r="C21" s="1">
        <v>49560</v>
      </c>
      <c r="D21" s="1">
        <v>49560</v>
      </c>
      <c r="E21" s="1">
        <v>49560</v>
      </c>
      <c r="F21" s="1"/>
      <c r="G21" s="1"/>
    </row>
    <row customHeight="1" ht="20.25">
      <c r="A22" s="38" t="s">
        <v>102</v>
      </c>
      <c r="B22" s="38" t="s">
        <v>103</v>
      </c>
      <c r="C22" s="1">
        <v>49560</v>
      </c>
      <c r="D22" s="1">
        <v>49560</v>
      </c>
      <c r="E22" s="1">
        <v>49560</v>
      </c>
      <c r="F22" s="1"/>
      <c r="G22" s="1"/>
    </row>
    <row customHeight="1" ht="20.25">
      <c r="A23" s="34" t="s">
        <v>104</v>
      </c>
      <c r="B23" s="34"/>
      <c r="C23" s="15">
        <v>1140179.19</v>
      </c>
      <c r="D23" s="15">
        <v>596574.19</v>
      </c>
      <c r="E23" s="15">
        <v>545994.19</v>
      </c>
      <c r="F23" s="15">
        <v>50580</v>
      </c>
      <c r="G23" s="15">
        <v>543605</v>
      </c>
    </row>
  </sheetData>
  <mergeCells count="7">
    <mergeCell ref="A2:G2"/>
    <mergeCell ref="C4:C5"/>
    <mergeCell ref="D4:F4"/>
    <mergeCell ref="G4:G5"/>
    <mergeCell ref="A23:B23"/>
    <mergeCell ref="A4:B4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F256A98-1B78-5238-4E3C-311A84F38988}" mc:Ignorable="x14ac xr xr2 xr3">
  <sheetPr>
    <outlinePr summaryRight="0"/>
  </sheetPr>
  <dimension ref="A1:F7"/>
  <sheetViews>
    <sheetView topLeftCell="A1" showZeros="0" workbookViewId="0"/>
  </sheetViews>
  <sheetFormatPr defaultColWidth="8.8515625" customHeight="1" defaultRowHeight="15"/>
  <cols>
    <col min="1" max="6" width="28.57421875" customWidth="1"/>
  </cols>
  <sheetData>
    <row customHeight="1" ht="18.75">
      <c r="A1" s="42"/>
      <c r="B1" s="42"/>
      <c r="C1" s="43"/>
      <c r="D1" s="8"/>
      <c r="E1" s="8"/>
      <c r="F1" s="44" t="s">
        <v>122</v>
      </c>
    </row>
    <row customHeight="1" ht="41.25">
      <c r="A2" s="45" t="s">
        <v>123</v>
      </c>
      <c r="B2" s="45"/>
      <c r="C2" s="45"/>
      <c r="D2" s="45"/>
      <c r="E2" s="45"/>
      <c r="F2" s="45"/>
    </row>
    <row customHeight="1" ht="18.75">
      <c r="A3" s="11">
        <f>"单位名称："&amp;"中国共产主义青年团玉溪市江川区委员会"</f>
      </c>
      <c r="B3" s="11"/>
      <c r="C3" s="11"/>
      <c r="D3" s="46"/>
      <c r="E3" s="8"/>
      <c r="F3" s="44" t="s">
        <v>29</v>
      </c>
    </row>
    <row customHeight="1" ht="18.75">
      <c r="A4" s="24" t="s">
        <v>124</v>
      </c>
      <c r="B4" s="37" t="s">
        <v>125</v>
      </c>
      <c r="C4" s="37" t="s">
        <v>126</v>
      </c>
      <c r="D4" s="37"/>
      <c r="E4" s="37"/>
      <c r="F4" s="37" t="s">
        <v>127</v>
      </c>
    </row>
    <row customHeight="1" ht="18.75">
      <c r="A5" s="24"/>
      <c r="B5" s="37"/>
      <c r="C5" s="37" t="s">
        <v>34</v>
      </c>
      <c r="D5" s="37" t="s">
        <v>128</v>
      </c>
      <c r="E5" s="37" t="s">
        <v>129</v>
      </c>
      <c r="F5" s="37"/>
    </row>
    <row customHeight="1" ht="18.75">
      <c r="A6" s="47">
        <v>1</v>
      </c>
      <c r="B6" s="48">
        <v>2</v>
      </c>
      <c r="C6" s="47">
        <v>3</v>
      </c>
      <c r="D6" s="47">
        <v>4</v>
      </c>
      <c r="E6" s="47">
        <v>5</v>
      </c>
      <c r="F6" s="47">
        <v>6</v>
      </c>
    </row>
    <row customHeight="1" ht="20.25">
      <c r="A7" s="1">
        <v>3000</v>
      </c>
      <c r="B7" s="1"/>
      <c r="C7" s="1"/>
      <c r="D7" s="1"/>
      <c r="E7" s="1"/>
      <c r="F7" s="1">
        <v>3000</v>
      </c>
    </row>
  </sheetData>
  <mergeCells count="6">
    <mergeCell ref="A2:F2"/>
    <mergeCell ref="A4:A5"/>
    <mergeCell ref="B4:B5"/>
    <mergeCell ref="C4:E4"/>
    <mergeCell ref="F4:F5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24DA688-E868-7878-F9A8-FD8321178C04}" mc:Ignorable="x14ac xr xr2 xr3">
  <sheetPr>
    <outlinePr summaryRight="0"/>
  </sheetPr>
  <dimension ref="A1:W33"/>
  <sheetViews>
    <sheetView topLeftCell="A4" showZeros="0" workbookViewId="0"/>
  </sheetViews>
  <sheetFormatPr defaultColWidth="8.8515625" customHeight="1" defaultRowHeight="15"/>
  <cols>
    <col min="1" max="7" width="28.57421875" customWidth="1"/>
    <col min="8" max="23" width="14.281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 t="s">
        <v>130</v>
      </c>
    </row>
    <row customHeight="1" ht="45">
      <c r="A2" s="10" t="s">
        <v>131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customHeight="1" ht="18.75">
      <c r="A3" s="11">
        <f>"单位名称："&amp;"中国共产主义青年团玉溪市江川区委员会"</f>
      </c>
      <c r="B3" s="11"/>
      <c r="C3" s="11"/>
      <c r="D3" s="11"/>
      <c r="E3" s="11"/>
      <c r="F3" s="11"/>
      <c r="G3" s="11"/>
      <c r="H3" s="23"/>
      <c r="I3" s="23"/>
      <c r="J3" s="23"/>
      <c r="K3" s="23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 t="s">
        <v>29</v>
      </c>
    </row>
    <row customHeight="1" ht="18.75">
      <c r="A4" s="49" t="s">
        <v>132</v>
      </c>
      <c r="B4" s="49" t="s">
        <v>133</v>
      </c>
      <c r="C4" s="49" t="s">
        <v>134</v>
      </c>
      <c r="D4" s="49" t="s">
        <v>135</v>
      </c>
      <c r="E4" s="49" t="s">
        <v>136</v>
      </c>
      <c r="F4" s="49" t="s">
        <v>137</v>
      </c>
      <c r="G4" s="49" t="s">
        <v>138</v>
      </c>
      <c r="H4" s="50" t="s">
        <v>32</v>
      </c>
      <c r="I4" s="50" t="s">
        <v>139</v>
      </c>
      <c r="J4" s="49"/>
      <c r="K4" s="49"/>
      <c r="L4" s="49"/>
      <c r="M4" s="49"/>
      <c r="N4" s="49" t="s">
        <v>140</v>
      </c>
      <c r="O4" s="49"/>
      <c r="P4" s="49"/>
      <c r="Q4" s="49" t="s">
        <v>38</v>
      </c>
      <c r="R4" s="49" t="s">
        <v>63</v>
      </c>
      <c r="S4" s="49"/>
      <c r="T4" s="49"/>
      <c r="U4" s="49"/>
      <c r="V4" s="49"/>
      <c r="W4" s="49"/>
    </row>
    <row customHeight="1" ht="18.75">
      <c r="A5" s="49"/>
      <c r="B5" s="49"/>
      <c r="C5" s="49"/>
      <c r="D5" s="49"/>
      <c r="E5" s="49"/>
      <c r="F5" s="49"/>
      <c r="G5" s="49"/>
      <c r="H5" s="50" t="s">
        <v>141</v>
      </c>
      <c r="I5" s="50" t="s">
        <v>142</v>
      </c>
      <c r="J5" s="49" t="s">
        <v>36</v>
      </c>
      <c r="K5" s="49" t="s">
        <v>37</v>
      </c>
      <c r="L5" s="49"/>
      <c r="M5" s="49"/>
      <c r="N5" s="49" t="s">
        <v>140</v>
      </c>
      <c r="O5" s="49" t="s">
        <v>36</v>
      </c>
      <c r="P5" s="49" t="s">
        <v>37</v>
      </c>
      <c r="Q5" s="49" t="s">
        <v>38</v>
      </c>
      <c r="R5" s="49" t="s">
        <v>63</v>
      </c>
      <c r="S5" s="49" t="s">
        <v>41</v>
      </c>
      <c r="T5" s="49" t="s">
        <v>42</v>
      </c>
      <c r="U5" s="49" t="s">
        <v>43</v>
      </c>
      <c r="V5" s="49" t="s">
        <v>44</v>
      </c>
      <c r="W5" s="49" t="s">
        <v>45</v>
      </c>
    </row>
    <row customHeight="1" ht="18.75">
      <c r="A6" s="49"/>
      <c r="B6" s="49"/>
      <c r="C6" s="49"/>
      <c r="D6" s="49"/>
      <c r="E6" s="49"/>
      <c r="F6" s="49"/>
      <c r="G6" s="49"/>
      <c r="H6" s="50"/>
      <c r="I6" s="50" t="s">
        <v>143</v>
      </c>
      <c r="J6" s="49" t="s">
        <v>144</v>
      </c>
      <c r="K6" s="49" t="s">
        <v>145</v>
      </c>
      <c r="L6" s="49" t="s">
        <v>146</v>
      </c>
      <c r="M6" s="49" t="s">
        <v>147</v>
      </c>
      <c r="N6" s="49" t="s">
        <v>35</v>
      </c>
      <c r="O6" s="49" t="s">
        <v>36</v>
      </c>
      <c r="P6" s="49" t="s">
        <v>37</v>
      </c>
      <c r="Q6" s="49"/>
      <c r="R6" s="49" t="s">
        <v>34</v>
      </c>
      <c r="S6" s="49" t="s">
        <v>41</v>
      </c>
      <c r="T6" s="49" t="s">
        <v>42</v>
      </c>
      <c r="U6" s="49" t="s">
        <v>43</v>
      </c>
      <c r="V6" s="49" t="s">
        <v>44</v>
      </c>
      <c r="W6" s="49" t="s">
        <v>45</v>
      </c>
    </row>
    <row customHeight="1" ht="22.66666030883789">
      <c r="A7" s="49"/>
      <c r="B7" s="49"/>
      <c r="C7" s="49"/>
      <c r="D7" s="49"/>
      <c r="E7" s="49"/>
      <c r="F7" s="49"/>
      <c r="G7" s="49"/>
      <c r="H7" s="50"/>
      <c r="I7" s="50" t="s">
        <v>34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customHeight="1" ht="18.75">
      <c r="A8" s="50" t="s">
        <v>46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  <c r="M8" s="50">
        <v>13</v>
      </c>
      <c r="N8" s="50">
        <v>14</v>
      </c>
      <c r="O8" s="50">
        <v>15</v>
      </c>
      <c r="P8" s="50">
        <v>16</v>
      </c>
      <c r="Q8" s="50">
        <v>17</v>
      </c>
      <c r="R8" s="50">
        <v>18</v>
      </c>
      <c r="S8" s="50">
        <v>19</v>
      </c>
      <c r="T8" s="50">
        <v>20</v>
      </c>
      <c r="U8" s="50">
        <v>21</v>
      </c>
      <c r="V8" s="50">
        <v>22</v>
      </c>
      <c r="W8" s="50">
        <v>23</v>
      </c>
    </row>
    <row customHeight="1" ht="18.75">
      <c r="A9" s="51" t="s">
        <v>56</v>
      </c>
      <c r="B9" s="51"/>
      <c r="C9" s="52"/>
      <c r="D9" s="51"/>
      <c r="E9" s="51"/>
      <c r="F9" s="51"/>
      <c r="G9" s="51"/>
      <c r="H9" s="1">
        <v>596574.19</v>
      </c>
      <c r="I9" s="1">
        <v>596574.19</v>
      </c>
      <c r="J9" s="1"/>
      <c r="K9" s="1"/>
      <c r="L9" s="1">
        <v>596574.19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customHeight="1" ht="18.75">
      <c r="A10" s="53" t="s">
        <v>56</v>
      </c>
      <c r="B10" s="51" t="s">
        <v>148</v>
      </c>
      <c r="C10" s="52" t="s">
        <v>149</v>
      </c>
      <c r="D10" s="51" t="s">
        <v>76</v>
      </c>
      <c r="E10" s="51" t="s">
        <v>77</v>
      </c>
      <c r="F10" s="51" t="s">
        <v>150</v>
      </c>
      <c r="G10" s="51" t="s">
        <v>151</v>
      </c>
      <c r="H10" s="1">
        <v>145824</v>
      </c>
      <c r="I10" s="1">
        <v>145824</v>
      </c>
      <c r="J10" s="1"/>
      <c r="K10" s="1"/>
      <c r="L10" s="1">
        <v>145824</v>
      </c>
      <c r="M10" s="1"/>
      <c r="N10" s="1"/>
      <c r="O10" s="1"/>
      <c r="P10" s="2"/>
      <c r="Q10" s="1"/>
      <c r="R10" s="1"/>
      <c r="S10" s="1"/>
      <c r="T10" s="1"/>
      <c r="U10" s="1"/>
      <c r="V10" s="1"/>
      <c r="W10" s="1"/>
    </row>
    <row customHeight="1" ht="18.75">
      <c r="A11" s="53" t="s">
        <v>56</v>
      </c>
      <c r="B11" s="51" t="s">
        <v>148</v>
      </c>
      <c r="C11" s="52" t="s">
        <v>149</v>
      </c>
      <c r="D11" s="51" t="s">
        <v>76</v>
      </c>
      <c r="E11" s="51" t="s">
        <v>77</v>
      </c>
      <c r="F11" s="51" t="s">
        <v>152</v>
      </c>
      <c r="G11" s="51" t="s">
        <v>153</v>
      </c>
      <c r="H11" s="1">
        <v>179424</v>
      </c>
      <c r="I11" s="1">
        <v>179424</v>
      </c>
      <c r="J11" s="1"/>
      <c r="K11" s="1"/>
      <c r="L11" s="1">
        <v>179424</v>
      </c>
      <c r="M11" s="1"/>
      <c r="N11" s="1"/>
      <c r="O11" s="1"/>
      <c r="P11" s="2"/>
      <c r="Q11" s="1"/>
      <c r="R11" s="1"/>
      <c r="S11" s="1"/>
      <c r="T11" s="1"/>
      <c r="U11" s="1"/>
      <c r="V11" s="1"/>
      <c r="W11" s="1"/>
    </row>
    <row customHeight="1" ht="18.75">
      <c r="A12" s="53" t="s">
        <v>56</v>
      </c>
      <c r="B12" s="51" t="s">
        <v>148</v>
      </c>
      <c r="C12" s="52" t="s">
        <v>149</v>
      </c>
      <c r="D12" s="51" t="s">
        <v>76</v>
      </c>
      <c r="E12" s="51" t="s">
        <v>77</v>
      </c>
      <c r="F12" s="51" t="s">
        <v>154</v>
      </c>
      <c r="G12" s="51" t="s">
        <v>155</v>
      </c>
      <c r="H12" s="1">
        <v>12152</v>
      </c>
      <c r="I12" s="1">
        <v>12152</v>
      </c>
      <c r="J12" s="1"/>
      <c r="K12" s="1"/>
      <c r="L12" s="1">
        <v>12152</v>
      </c>
      <c r="M12" s="1"/>
      <c r="N12" s="1"/>
      <c r="O12" s="1"/>
      <c r="P12" s="2"/>
      <c r="Q12" s="1"/>
      <c r="R12" s="1"/>
      <c r="S12" s="1"/>
      <c r="T12" s="1"/>
      <c r="U12" s="1"/>
      <c r="V12" s="1"/>
      <c r="W12" s="1"/>
    </row>
    <row customHeight="1" ht="18.75">
      <c r="A13" s="53" t="s">
        <v>56</v>
      </c>
      <c r="B13" s="51" t="s">
        <v>156</v>
      </c>
      <c r="C13" s="52" t="s">
        <v>157</v>
      </c>
      <c r="D13" s="51" t="s">
        <v>76</v>
      </c>
      <c r="E13" s="51" t="s">
        <v>77</v>
      </c>
      <c r="F13" s="51" t="s">
        <v>158</v>
      </c>
      <c r="G13" s="51" t="s">
        <v>159</v>
      </c>
      <c r="H13" s="1">
        <v>776.01</v>
      </c>
      <c r="I13" s="1">
        <v>776.01</v>
      </c>
      <c r="J13" s="1"/>
      <c r="K13" s="1"/>
      <c r="L13" s="1">
        <v>776.01</v>
      </c>
      <c r="M13" s="1"/>
      <c r="N13" s="1"/>
      <c r="O13" s="1"/>
      <c r="P13" s="2"/>
      <c r="Q13" s="1"/>
      <c r="R13" s="1"/>
      <c r="S13" s="1"/>
      <c r="T13" s="1"/>
      <c r="U13" s="1"/>
      <c r="V13" s="1"/>
      <c r="W13" s="1"/>
    </row>
    <row customHeight="1" ht="18.75">
      <c r="A14" s="53" t="s">
        <v>56</v>
      </c>
      <c r="B14" s="51" t="s">
        <v>156</v>
      </c>
      <c r="C14" s="52" t="s">
        <v>157</v>
      </c>
      <c r="D14" s="51" t="s">
        <v>86</v>
      </c>
      <c r="E14" s="51" t="s">
        <v>87</v>
      </c>
      <c r="F14" s="51" t="s">
        <v>160</v>
      </c>
      <c r="G14" s="51" t="s">
        <v>161</v>
      </c>
      <c r="H14" s="1">
        <v>56950.4</v>
      </c>
      <c r="I14" s="1">
        <v>56950.4</v>
      </c>
      <c r="J14" s="1"/>
      <c r="K14" s="1"/>
      <c r="L14" s="1">
        <v>56950.4</v>
      </c>
      <c r="M14" s="1"/>
      <c r="N14" s="1"/>
      <c r="O14" s="1"/>
      <c r="P14" s="2"/>
      <c r="Q14" s="1"/>
      <c r="R14" s="1"/>
      <c r="S14" s="1"/>
      <c r="T14" s="1"/>
      <c r="U14" s="1"/>
      <c r="V14" s="1"/>
      <c r="W14" s="1"/>
    </row>
    <row customHeight="1" ht="18.75">
      <c r="A15" s="53" t="s">
        <v>56</v>
      </c>
      <c r="B15" s="51" t="s">
        <v>156</v>
      </c>
      <c r="C15" s="52" t="s">
        <v>157</v>
      </c>
      <c r="D15" s="51" t="s">
        <v>92</v>
      </c>
      <c r="E15" s="51" t="s">
        <v>93</v>
      </c>
      <c r="F15" s="51" t="s">
        <v>162</v>
      </c>
      <c r="G15" s="51" t="s">
        <v>163</v>
      </c>
      <c r="H15" s="1">
        <v>29543.02</v>
      </c>
      <c r="I15" s="1">
        <v>29543.02</v>
      </c>
      <c r="J15" s="1"/>
      <c r="K15" s="1"/>
      <c r="L15" s="1">
        <v>29543.02</v>
      </c>
      <c r="M15" s="1"/>
      <c r="N15" s="1"/>
      <c r="O15" s="1"/>
      <c r="P15" s="2"/>
      <c r="Q15" s="1"/>
      <c r="R15" s="1"/>
      <c r="S15" s="1"/>
      <c r="T15" s="1"/>
      <c r="U15" s="1"/>
      <c r="V15" s="1"/>
      <c r="W15" s="1"/>
    </row>
    <row customHeight="1" ht="18.75">
      <c r="A16" s="53" t="s">
        <v>56</v>
      </c>
      <c r="B16" s="51" t="s">
        <v>156</v>
      </c>
      <c r="C16" s="52" t="s">
        <v>157</v>
      </c>
      <c r="D16" s="51" t="s">
        <v>94</v>
      </c>
      <c r="E16" s="51" t="s">
        <v>95</v>
      </c>
      <c r="F16" s="51" t="s">
        <v>164</v>
      </c>
      <c r="G16" s="51" t="s">
        <v>165</v>
      </c>
      <c r="H16" s="1">
        <v>14273.19</v>
      </c>
      <c r="I16" s="1">
        <v>14273.19</v>
      </c>
      <c r="J16" s="1"/>
      <c r="K16" s="1"/>
      <c r="L16" s="1">
        <v>14273.19</v>
      </c>
      <c r="M16" s="1"/>
      <c r="N16" s="1"/>
      <c r="O16" s="1"/>
      <c r="P16" s="2"/>
      <c r="Q16" s="1"/>
      <c r="R16" s="1"/>
      <c r="S16" s="1"/>
      <c r="T16" s="1"/>
      <c r="U16" s="1"/>
      <c r="V16" s="1"/>
      <c r="W16" s="1"/>
    </row>
    <row customHeight="1" ht="18.75">
      <c r="A17" s="53" t="s">
        <v>56</v>
      </c>
      <c r="B17" s="51" t="s">
        <v>156</v>
      </c>
      <c r="C17" s="52" t="s">
        <v>157</v>
      </c>
      <c r="D17" s="51" t="s">
        <v>96</v>
      </c>
      <c r="E17" s="51" t="s">
        <v>97</v>
      </c>
      <c r="F17" s="51" t="s">
        <v>158</v>
      </c>
      <c r="G17" s="51" t="s">
        <v>159</v>
      </c>
      <c r="H17" s="1">
        <v>999</v>
      </c>
      <c r="I17" s="1">
        <v>999</v>
      </c>
      <c r="J17" s="1"/>
      <c r="K17" s="1"/>
      <c r="L17" s="1">
        <v>999</v>
      </c>
      <c r="M17" s="1"/>
      <c r="N17" s="1"/>
      <c r="O17" s="1"/>
      <c r="P17" s="2"/>
      <c r="Q17" s="1"/>
      <c r="R17" s="1"/>
      <c r="S17" s="1"/>
      <c r="T17" s="1"/>
      <c r="U17" s="1"/>
      <c r="V17" s="1"/>
      <c r="W17" s="1"/>
    </row>
    <row customHeight="1" ht="18.75">
      <c r="A18" s="53" t="s">
        <v>56</v>
      </c>
      <c r="B18" s="51" t="s">
        <v>156</v>
      </c>
      <c r="C18" s="52" t="s">
        <v>157</v>
      </c>
      <c r="D18" s="51" t="s">
        <v>96</v>
      </c>
      <c r="E18" s="51" t="s">
        <v>97</v>
      </c>
      <c r="F18" s="51" t="s">
        <v>158</v>
      </c>
      <c r="G18" s="51" t="s">
        <v>159</v>
      </c>
      <c r="H18" s="1">
        <v>1352.57</v>
      </c>
      <c r="I18" s="1">
        <v>1352.57</v>
      </c>
      <c r="J18" s="1"/>
      <c r="K18" s="1"/>
      <c r="L18" s="1">
        <v>1352.57</v>
      </c>
      <c r="M18" s="1"/>
      <c r="N18" s="1"/>
      <c r="O18" s="1"/>
      <c r="P18" s="2"/>
      <c r="Q18" s="1"/>
      <c r="R18" s="1"/>
      <c r="S18" s="1"/>
      <c r="T18" s="1"/>
      <c r="U18" s="1"/>
      <c r="V18" s="1"/>
      <c r="W18" s="1"/>
    </row>
    <row customHeight="1" ht="18.75">
      <c r="A19" s="53" t="s">
        <v>56</v>
      </c>
      <c r="B19" s="51" t="s">
        <v>166</v>
      </c>
      <c r="C19" s="52" t="s">
        <v>103</v>
      </c>
      <c r="D19" s="51" t="s">
        <v>102</v>
      </c>
      <c r="E19" s="51" t="s">
        <v>103</v>
      </c>
      <c r="F19" s="51" t="s">
        <v>167</v>
      </c>
      <c r="G19" s="51" t="s">
        <v>103</v>
      </c>
      <c r="H19" s="1">
        <v>49560</v>
      </c>
      <c r="I19" s="1">
        <v>49560</v>
      </c>
      <c r="J19" s="1"/>
      <c r="K19" s="1"/>
      <c r="L19" s="1">
        <v>49560</v>
      </c>
      <c r="M19" s="1"/>
      <c r="N19" s="1"/>
      <c r="O19" s="1"/>
      <c r="P19" s="2"/>
      <c r="Q19" s="1"/>
      <c r="R19" s="1"/>
      <c r="S19" s="1"/>
      <c r="T19" s="1"/>
      <c r="U19" s="1"/>
      <c r="V19" s="1"/>
      <c r="W19" s="1"/>
    </row>
    <row customHeight="1" ht="18.75">
      <c r="A20" s="53" t="s">
        <v>56</v>
      </c>
      <c r="B20" s="51" t="s">
        <v>168</v>
      </c>
      <c r="C20" s="52" t="s">
        <v>169</v>
      </c>
      <c r="D20" s="51" t="s">
        <v>76</v>
      </c>
      <c r="E20" s="51" t="s">
        <v>77</v>
      </c>
      <c r="F20" s="51" t="s">
        <v>170</v>
      </c>
      <c r="G20" s="51" t="s">
        <v>171</v>
      </c>
      <c r="H20" s="1">
        <v>25800</v>
      </c>
      <c r="I20" s="1">
        <v>25800</v>
      </c>
      <c r="J20" s="1"/>
      <c r="K20" s="1"/>
      <c r="L20" s="1">
        <v>25800</v>
      </c>
      <c r="M20" s="1"/>
      <c r="N20" s="1"/>
      <c r="O20" s="1"/>
      <c r="P20" s="2"/>
      <c r="Q20" s="1"/>
      <c r="R20" s="1"/>
      <c r="S20" s="1"/>
      <c r="T20" s="1"/>
      <c r="U20" s="1"/>
      <c r="V20" s="1"/>
      <c r="W20" s="1"/>
    </row>
    <row customHeight="1" ht="18.75">
      <c r="A21" s="53" t="s">
        <v>56</v>
      </c>
      <c r="B21" s="51" t="s">
        <v>172</v>
      </c>
      <c r="C21" s="52" t="s">
        <v>173</v>
      </c>
      <c r="D21" s="51" t="s">
        <v>76</v>
      </c>
      <c r="E21" s="51" t="s">
        <v>77</v>
      </c>
      <c r="F21" s="51" t="s">
        <v>174</v>
      </c>
      <c r="G21" s="51" t="s">
        <v>173</v>
      </c>
      <c r="H21" s="1">
        <v>3600</v>
      </c>
      <c r="I21" s="1">
        <v>3600</v>
      </c>
      <c r="J21" s="1"/>
      <c r="K21" s="1"/>
      <c r="L21" s="1">
        <v>3600</v>
      </c>
      <c r="M21" s="1"/>
      <c r="N21" s="1"/>
      <c r="O21" s="1"/>
      <c r="P21" s="2"/>
      <c r="Q21" s="1"/>
      <c r="R21" s="1"/>
      <c r="S21" s="1"/>
      <c r="T21" s="1"/>
      <c r="U21" s="1"/>
      <c r="V21" s="1"/>
      <c r="W21" s="1"/>
    </row>
    <row customHeight="1" ht="18.75">
      <c r="A22" s="53" t="s">
        <v>56</v>
      </c>
      <c r="B22" s="51" t="s">
        <v>175</v>
      </c>
      <c r="C22" s="52" t="s">
        <v>176</v>
      </c>
      <c r="D22" s="51" t="s">
        <v>76</v>
      </c>
      <c r="E22" s="51" t="s">
        <v>77</v>
      </c>
      <c r="F22" s="51" t="s">
        <v>177</v>
      </c>
      <c r="G22" s="51" t="s">
        <v>178</v>
      </c>
      <c r="H22" s="1">
        <v>4000</v>
      </c>
      <c r="I22" s="1">
        <v>4000</v>
      </c>
      <c r="J22" s="1"/>
      <c r="K22" s="1"/>
      <c r="L22" s="1">
        <v>4000</v>
      </c>
      <c r="M22" s="1"/>
      <c r="N22" s="1"/>
      <c r="O22" s="1"/>
      <c r="P22" s="2"/>
      <c r="Q22" s="1"/>
      <c r="R22" s="1"/>
      <c r="S22" s="1"/>
      <c r="T22" s="1"/>
      <c r="U22" s="1"/>
      <c r="V22" s="1"/>
      <c r="W22" s="1"/>
    </row>
    <row customHeight="1" ht="18.75">
      <c r="A23" s="53" t="s">
        <v>56</v>
      </c>
      <c r="B23" s="51" t="s">
        <v>175</v>
      </c>
      <c r="C23" s="52" t="s">
        <v>176</v>
      </c>
      <c r="D23" s="51" t="s">
        <v>76</v>
      </c>
      <c r="E23" s="51" t="s">
        <v>77</v>
      </c>
      <c r="F23" s="51" t="s">
        <v>179</v>
      </c>
      <c r="G23" s="51" t="s">
        <v>180</v>
      </c>
      <c r="H23" s="1">
        <v>1000</v>
      </c>
      <c r="I23" s="1">
        <v>1000</v>
      </c>
      <c r="J23" s="1"/>
      <c r="K23" s="1"/>
      <c r="L23" s="1">
        <v>1000</v>
      </c>
      <c r="M23" s="1"/>
      <c r="N23" s="1"/>
      <c r="O23" s="1"/>
      <c r="P23" s="2"/>
      <c r="Q23" s="1"/>
      <c r="R23" s="1"/>
      <c r="S23" s="1"/>
      <c r="T23" s="1"/>
      <c r="U23" s="1"/>
      <c r="V23" s="1"/>
      <c r="W23" s="1"/>
    </row>
    <row customHeight="1" ht="18.75">
      <c r="A24" s="53" t="s">
        <v>56</v>
      </c>
      <c r="B24" s="51" t="s">
        <v>175</v>
      </c>
      <c r="C24" s="52" t="s">
        <v>176</v>
      </c>
      <c r="D24" s="51" t="s">
        <v>76</v>
      </c>
      <c r="E24" s="51" t="s">
        <v>77</v>
      </c>
      <c r="F24" s="51" t="s">
        <v>181</v>
      </c>
      <c r="G24" s="51" t="s">
        <v>182</v>
      </c>
      <c r="H24" s="1">
        <v>1000</v>
      </c>
      <c r="I24" s="1">
        <v>1000</v>
      </c>
      <c r="J24" s="1"/>
      <c r="K24" s="1"/>
      <c r="L24" s="1">
        <v>1000</v>
      </c>
      <c r="M24" s="1"/>
      <c r="N24" s="1"/>
      <c r="O24" s="1"/>
      <c r="P24" s="2"/>
      <c r="Q24" s="1"/>
      <c r="R24" s="1"/>
      <c r="S24" s="1"/>
      <c r="T24" s="1"/>
      <c r="U24" s="1"/>
      <c r="V24" s="1"/>
      <c r="W24" s="1"/>
    </row>
    <row customHeight="1" ht="18.75">
      <c r="A25" s="53" t="s">
        <v>56</v>
      </c>
      <c r="B25" s="51" t="s">
        <v>175</v>
      </c>
      <c r="C25" s="52" t="s">
        <v>176</v>
      </c>
      <c r="D25" s="51" t="s">
        <v>76</v>
      </c>
      <c r="E25" s="51" t="s">
        <v>77</v>
      </c>
      <c r="F25" s="51" t="s">
        <v>183</v>
      </c>
      <c r="G25" s="51" t="s">
        <v>184</v>
      </c>
      <c r="H25" s="1">
        <v>1000</v>
      </c>
      <c r="I25" s="1">
        <v>1000</v>
      </c>
      <c r="J25" s="1"/>
      <c r="K25" s="1"/>
      <c r="L25" s="1">
        <v>1000</v>
      </c>
      <c r="M25" s="1"/>
      <c r="N25" s="1"/>
      <c r="O25" s="1"/>
      <c r="P25" s="2"/>
      <c r="Q25" s="1"/>
      <c r="R25" s="1"/>
      <c r="S25" s="1"/>
      <c r="T25" s="1"/>
      <c r="U25" s="1"/>
      <c r="V25" s="1"/>
      <c r="W25" s="1"/>
    </row>
    <row customHeight="1" ht="18.75">
      <c r="A26" s="53" t="s">
        <v>56</v>
      </c>
      <c r="B26" s="51" t="s">
        <v>175</v>
      </c>
      <c r="C26" s="52" t="s">
        <v>176</v>
      </c>
      <c r="D26" s="51" t="s">
        <v>76</v>
      </c>
      <c r="E26" s="51" t="s">
        <v>77</v>
      </c>
      <c r="F26" s="51" t="s">
        <v>185</v>
      </c>
      <c r="G26" s="51" t="s">
        <v>186</v>
      </c>
      <c r="H26" s="1">
        <v>3000</v>
      </c>
      <c r="I26" s="1">
        <v>3000</v>
      </c>
      <c r="J26" s="1"/>
      <c r="K26" s="1"/>
      <c r="L26" s="1">
        <v>3000</v>
      </c>
      <c r="M26" s="1"/>
      <c r="N26" s="1"/>
      <c r="O26" s="1"/>
      <c r="P26" s="2"/>
      <c r="Q26" s="1"/>
      <c r="R26" s="1"/>
      <c r="S26" s="1"/>
      <c r="T26" s="1"/>
      <c r="U26" s="1"/>
      <c r="V26" s="1"/>
      <c r="W26" s="1"/>
    </row>
    <row customHeight="1" ht="18.75">
      <c r="A27" s="53" t="s">
        <v>56</v>
      </c>
      <c r="B27" s="51" t="s">
        <v>175</v>
      </c>
      <c r="C27" s="52" t="s">
        <v>176</v>
      </c>
      <c r="D27" s="51" t="s">
        <v>76</v>
      </c>
      <c r="E27" s="51" t="s">
        <v>77</v>
      </c>
      <c r="F27" s="51" t="s">
        <v>170</v>
      </c>
      <c r="G27" s="51" t="s">
        <v>171</v>
      </c>
      <c r="H27" s="1">
        <v>2580</v>
      </c>
      <c r="I27" s="1">
        <v>2580</v>
      </c>
      <c r="J27" s="1"/>
      <c r="K27" s="1"/>
      <c r="L27" s="1">
        <v>2580</v>
      </c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customHeight="1" ht="18.75">
      <c r="A28" s="53" t="s">
        <v>56</v>
      </c>
      <c r="B28" s="51" t="s">
        <v>175</v>
      </c>
      <c r="C28" s="52" t="s">
        <v>176</v>
      </c>
      <c r="D28" s="51" t="s">
        <v>76</v>
      </c>
      <c r="E28" s="51" t="s">
        <v>77</v>
      </c>
      <c r="F28" s="51" t="s">
        <v>187</v>
      </c>
      <c r="G28" s="51" t="s">
        <v>188</v>
      </c>
      <c r="H28" s="1">
        <v>2000</v>
      </c>
      <c r="I28" s="1">
        <v>2000</v>
      </c>
      <c r="J28" s="1"/>
      <c r="K28" s="1"/>
      <c r="L28" s="1">
        <v>2000</v>
      </c>
      <c r="M28" s="1"/>
      <c r="N28" s="1"/>
      <c r="O28" s="1"/>
      <c r="P28" s="2"/>
      <c r="Q28" s="1"/>
      <c r="R28" s="1"/>
      <c r="S28" s="1"/>
      <c r="T28" s="1"/>
      <c r="U28" s="1"/>
      <c r="V28" s="1"/>
      <c r="W28" s="1"/>
    </row>
    <row customHeight="1" ht="18.75">
      <c r="A29" s="53" t="s">
        <v>56</v>
      </c>
      <c r="B29" s="51" t="s">
        <v>189</v>
      </c>
      <c r="C29" s="52" t="s">
        <v>127</v>
      </c>
      <c r="D29" s="51" t="s">
        <v>76</v>
      </c>
      <c r="E29" s="51" t="s">
        <v>77</v>
      </c>
      <c r="F29" s="51" t="s">
        <v>190</v>
      </c>
      <c r="G29" s="51" t="s">
        <v>127</v>
      </c>
      <c r="H29" s="1">
        <v>3000</v>
      </c>
      <c r="I29" s="1">
        <v>3000</v>
      </c>
      <c r="J29" s="1"/>
      <c r="K29" s="1"/>
      <c r="L29" s="1">
        <v>3000</v>
      </c>
      <c r="M29" s="1"/>
      <c r="N29" s="1"/>
      <c r="O29" s="1"/>
      <c r="P29" s="2"/>
      <c r="Q29" s="1"/>
      <c r="R29" s="1"/>
      <c r="S29" s="1"/>
      <c r="T29" s="1"/>
      <c r="U29" s="1"/>
      <c r="V29" s="1"/>
      <c r="W29" s="1"/>
    </row>
    <row customHeight="1" ht="18.75">
      <c r="A30" s="53" t="s">
        <v>56</v>
      </c>
      <c r="B30" s="51" t="s">
        <v>191</v>
      </c>
      <c r="C30" s="52" t="s">
        <v>192</v>
      </c>
      <c r="D30" s="51" t="s">
        <v>76</v>
      </c>
      <c r="E30" s="51" t="s">
        <v>77</v>
      </c>
      <c r="F30" s="51" t="s">
        <v>154</v>
      </c>
      <c r="G30" s="51" t="s">
        <v>155</v>
      </c>
      <c r="H30" s="1">
        <v>55140</v>
      </c>
      <c r="I30" s="1">
        <v>55140</v>
      </c>
      <c r="J30" s="1"/>
      <c r="K30" s="1"/>
      <c r="L30" s="1">
        <v>55140</v>
      </c>
      <c r="M30" s="1"/>
      <c r="N30" s="1"/>
      <c r="O30" s="1"/>
      <c r="P30" s="2"/>
      <c r="Q30" s="1"/>
      <c r="R30" s="1"/>
      <c r="S30" s="1"/>
      <c r="T30" s="1"/>
      <c r="U30" s="1"/>
      <c r="V30" s="1"/>
      <c r="W30" s="1"/>
    </row>
    <row customHeight="1" ht="18.75">
      <c r="A31" s="53" t="s">
        <v>56</v>
      </c>
      <c r="B31" s="51" t="s">
        <v>193</v>
      </c>
      <c r="C31" s="52" t="s">
        <v>194</v>
      </c>
      <c r="D31" s="51" t="s">
        <v>76</v>
      </c>
      <c r="E31" s="51" t="s">
        <v>77</v>
      </c>
      <c r="F31" s="51" t="s">
        <v>195</v>
      </c>
      <c r="G31" s="51" t="s">
        <v>194</v>
      </c>
      <c r="H31" s="1">
        <v>1200</v>
      </c>
      <c r="I31" s="1">
        <v>1200</v>
      </c>
      <c r="J31" s="1"/>
      <c r="K31" s="1"/>
      <c r="L31" s="1">
        <v>1200</v>
      </c>
      <c r="M31" s="1"/>
      <c r="N31" s="1"/>
      <c r="O31" s="1"/>
      <c r="P31" s="2"/>
      <c r="Q31" s="1"/>
      <c r="R31" s="1"/>
      <c r="S31" s="1"/>
      <c r="T31" s="1"/>
      <c r="U31" s="1"/>
      <c r="V31" s="1"/>
      <c r="W31" s="1"/>
    </row>
    <row customHeight="1" ht="18.75">
      <c r="A32" s="53" t="s">
        <v>56</v>
      </c>
      <c r="B32" s="51" t="s">
        <v>196</v>
      </c>
      <c r="C32" s="52" t="s">
        <v>197</v>
      </c>
      <c r="D32" s="51" t="s">
        <v>76</v>
      </c>
      <c r="E32" s="51" t="s">
        <v>77</v>
      </c>
      <c r="F32" s="51" t="s">
        <v>187</v>
      </c>
      <c r="G32" s="51" t="s">
        <v>188</v>
      </c>
      <c r="H32" s="1">
        <v>2400</v>
      </c>
      <c r="I32" s="1">
        <v>2400</v>
      </c>
      <c r="J32" s="1"/>
      <c r="K32" s="1"/>
      <c r="L32" s="1">
        <v>2400</v>
      </c>
      <c r="M32" s="1"/>
      <c r="N32" s="1"/>
      <c r="O32" s="1"/>
      <c r="P32" s="2"/>
      <c r="Q32" s="1"/>
      <c r="R32" s="1"/>
      <c r="S32" s="1"/>
      <c r="T32" s="1"/>
      <c r="U32" s="1"/>
      <c r="V32" s="1"/>
      <c r="W32" s="1"/>
    </row>
    <row customHeight="1" ht="18.75">
      <c r="A33" s="54" t="s">
        <v>32</v>
      </c>
      <c r="B33" s="54"/>
      <c r="C33" s="54"/>
      <c r="D33" s="54"/>
      <c r="E33" s="54"/>
      <c r="F33" s="54"/>
      <c r="G33" s="54"/>
      <c r="H33" s="1">
        <v>596574.19</v>
      </c>
      <c r="I33" s="1">
        <v>596574.19</v>
      </c>
      <c r="J33" s="1"/>
      <c r="K33" s="1"/>
      <c r="L33" s="1">
        <v>596574.19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</sheetData>
  <mergeCells count="30">
    <mergeCell ref="A3:G3"/>
    <mergeCell ref="A4:A7"/>
    <mergeCell ref="B4:B7"/>
    <mergeCell ref="C4:C7"/>
    <mergeCell ref="D4:D7"/>
    <mergeCell ref="F4:F7"/>
    <mergeCell ref="E4:E7"/>
    <mergeCell ref="G4:G7"/>
    <mergeCell ref="A33:G33"/>
    <mergeCell ref="H4:H7"/>
    <mergeCell ref="J6:J7"/>
    <mergeCell ref="K6:K7"/>
    <mergeCell ref="L6:L7"/>
    <mergeCell ref="M6:M7"/>
    <mergeCell ref="I5:M5"/>
    <mergeCell ref="N6:N7"/>
    <mergeCell ref="O6:O7"/>
    <mergeCell ref="P6:P7"/>
    <mergeCell ref="N5:P5"/>
    <mergeCell ref="Q5:Q7"/>
    <mergeCell ref="R6:R7"/>
    <mergeCell ref="S6:S7"/>
    <mergeCell ref="T6:T7"/>
    <mergeCell ref="U6:U7"/>
    <mergeCell ref="V6:V7"/>
    <mergeCell ref="W6:W7"/>
    <mergeCell ref="R5:W5"/>
    <mergeCell ref="I4:W4"/>
    <mergeCell ref="A2:W2"/>
    <mergeCell ref="I6:I7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7122148-4FF7-F9C8-33F8-C181FE65420F}" mc:Ignorable="x14ac xr xr2 xr3">
  <sheetPr>
    <outlinePr summaryRight="0"/>
  </sheetPr>
  <dimension ref="A1:W17"/>
  <sheetViews>
    <sheetView topLeftCell="G4" showZeros="0" workbookViewId="0"/>
  </sheetViews>
  <sheetFormatPr defaultColWidth="8.8515625" customHeight="1" defaultRowHeight="15"/>
  <cols>
    <col min="1" max="8" width="28.57421875" customWidth="1"/>
    <col min="9" max="23" width="14.281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2"/>
      <c r="O1" s="22"/>
      <c r="P1" s="22"/>
      <c r="Q1" s="22"/>
      <c r="R1" s="22"/>
      <c r="S1" s="22"/>
      <c r="T1" s="22"/>
      <c r="U1" s="22"/>
      <c r="V1" s="22"/>
      <c r="W1" s="22" t="s">
        <v>198</v>
      </c>
    </row>
    <row customHeight="1" ht="45">
      <c r="A2" s="10" t="s">
        <v>199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5"/>
      <c r="O2" s="35"/>
      <c r="P2" s="35"/>
      <c r="Q2" s="35"/>
      <c r="R2" s="35"/>
      <c r="S2" s="35"/>
      <c r="T2" s="35"/>
      <c r="U2" s="35"/>
      <c r="V2" s="35"/>
      <c r="W2" s="35"/>
    </row>
    <row customHeight="1" ht="18.75">
      <c r="A3" s="11">
        <f>"单位名称："&amp;"中国共产主义青年团玉溪市江川区委员会"</f>
      </c>
      <c r="B3" s="11"/>
      <c r="C3" s="11"/>
      <c r="D3" s="11"/>
      <c r="E3" s="11"/>
      <c r="F3" s="11"/>
      <c r="G3" s="11"/>
      <c r="H3" s="11"/>
      <c r="I3" s="23"/>
      <c r="J3" s="23"/>
      <c r="K3" s="23"/>
      <c r="L3" s="23"/>
      <c r="M3" s="23"/>
      <c r="N3" s="9"/>
      <c r="O3" s="9"/>
      <c r="P3" s="9"/>
      <c r="Q3" s="9"/>
      <c r="R3" s="9"/>
      <c r="S3" s="9"/>
      <c r="T3" s="9"/>
      <c r="U3" s="9"/>
      <c r="V3" s="9"/>
      <c r="W3" s="9" t="s">
        <v>29</v>
      </c>
    </row>
    <row customHeight="1" ht="18.75">
      <c r="A4" s="24" t="s">
        <v>200</v>
      </c>
      <c r="B4" s="24" t="s">
        <v>133</v>
      </c>
      <c r="C4" s="24" t="s">
        <v>134</v>
      </c>
      <c r="D4" s="24" t="s">
        <v>201</v>
      </c>
      <c r="E4" s="24" t="s">
        <v>135</v>
      </c>
      <c r="F4" s="24" t="s">
        <v>136</v>
      </c>
      <c r="G4" s="24" t="s">
        <v>202</v>
      </c>
      <c r="H4" s="24" t="s">
        <v>138</v>
      </c>
      <c r="I4" s="37" t="s">
        <v>32</v>
      </c>
      <c r="J4" s="37" t="s">
        <v>203</v>
      </c>
      <c r="K4" s="24"/>
      <c r="L4" s="24"/>
      <c r="M4" s="24"/>
      <c r="N4" s="24" t="s">
        <v>140</v>
      </c>
      <c r="O4" s="24"/>
      <c r="P4" s="24"/>
      <c r="Q4" s="24" t="s">
        <v>38</v>
      </c>
      <c r="R4" s="24" t="s">
        <v>63</v>
      </c>
      <c r="S4" s="24"/>
      <c r="T4" s="24"/>
      <c r="U4" s="24"/>
      <c r="V4" s="24"/>
      <c r="W4" s="24"/>
    </row>
    <row customHeight="1" ht="18.75">
      <c r="A5" s="24"/>
      <c r="B5" s="24"/>
      <c r="C5" s="24"/>
      <c r="D5" s="24"/>
      <c r="E5" s="24"/>
      <c r="F5" s="24"/>
      <c r="G5" s="24"/>
      <c r="H5" s="24"/>
      <c r="I5" s="37" t="s">
        <v>141</v>
      </c>
      <c r="J5" s="37" t="s">
        <v>35</v>
      </c>
      <c r="K5" s="24"/>
      <c r="L5" s="24" t="s">
        <v>36</v>
      </c>
      <c r="M5" s="24" t="s">
        <v>37</v>
      </c>
      <c r="N5" s="24" t="s">
        <v>35</v>
      </c>
      <c r="O5" s="24" t="s">
        <v>36</v>
      </c>
      <c r="P5" s="24" t="s">
        <v>37</v>
      </c>
      <c r="Q5" s="24" t="s">
        <v>38</v>
      </c>
      <c r="R5" s="24" t="s">
        <v>34</v>
      </c>
      <c r="S5" s="24" t="s">
        <v>41</v>
      </c>
      <c r="T5" s="24" t="s">
        <v>42</v>
      </c>
      <c r="U5" s="24" t="s">
        <v>43</v>
      </c>
      <c r="V5" s="24" t="s">
        <v>44</v>
      </c>
      <c r="W5" s="24" t="s">
        <v>45</v>
      </c>
    </row>
    <row customHeight="1" ht="18.75">
      <c r="A6" s="24"/>
      <c r="B6" s="24"/>
      <c r="C6" s="24"/>
      <c r="D6" s="24"/>
      <c r="E6" s="24"/>
      <c r="F6" s="24"/>
      <c r="G6" s="24"/>
      <c r="H6" s="24"/>
      <c r="I6" s="37"/>
      <c r="J6" s="37" t="s">
        <v>35</v>
      </c>
      <c r="K6" s="24"/>
      <c r="L6" s="24" t="s">
        <v>36</v>
      </c>
      <c r="M6" s="24" t="s">
        <v>37</v>
      </c>
      <c r="N6" s="24" t="s">
        <v>35</v>
      </c>
      <c r="O6" s="24" t="s">
        <v>36</v>
      </c>
      <c r="P6" s="24" t="s">
        <v>37</v>
      </c>
      <c r="Q6" s="24"/>
      <c r="R6" s="24" t="s">
        <v>34</v>
      </c>
      <c r="S6" s="24" t="s">
        <v>41</v>
      </c>
      <c r="T6" s="24" t="s">
        <v>42</v>
      </c>
      <c r="U6" s="24" t="s">
        <v>43</v>
      </c>
      <c r="V6" s="24" t="s">
        <v>44</v>
      </c>
      <c r="W6" s="24" t="s">
        <v>45</v>
      </c>
    </row>
    <row customHeight="1" ht="22.66666030883789">
      <c r="A7" s="24"/>
      <c r="B7" s="24"/>
      <c r="C7" s="24"/>
      <c r="D7" s="24"/>
      <c r="E7" s="24"/>
      <c r="F7" s="24"/>
      <c r="G7" s="24"/>
      <c r="H7" s="24"/>
      <c r="I7" s="37"/>
      <c r="J7" s="37" t="s">
        <v>34</v>
      </c>
      <c r="K7" s="24" t="s">
        <v>204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customHeight="1" ht="18.75">
      <c r="A8" s="31" t="s">
        <v>46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</row>
    <row customHeight="1" ht="18.75">
      <c r="A9" s="51"/>
      <c r="B9" s="51"/>
      <c r="C9" s="52" t="s">
        <v>205</v>
      </c>
      <c r="D9" s="51"/>
      <c r="E9" s="51"/>
      <c r="F9" s="51"/>
      <c r="G9" s="51"/>
      <c r="H9" s="51"/>
      <c r="I9" s="55">
        <v>80000</v>
      </c>
      <c r="J9" s="55"/>
      <c r="K9" s="55"/>
      <c r="L9" s="55"/>
      <c r="M9" s="55"/>
      <c r="N9" s="55"/>
      <c r="O9" s="55"/>
      <c r="P9" s="55"/>
      <c r="Q9" s="55"/>
      <c r="R9" s="55">
        <v>80000</v>
      </c>
      <c r="S9" s="55"/>
      <c r="T9" s="55"/>
      <c r="U9" s="55"/>
      <c r="V9" s="55"/>
      <c r="W9" s="55">
        <v>80000</v>
      </c>
    </row>
    <row customHeight="1" ht="18.75">
      <c r="A10" s="51" t="s">
        <v>206</v>
      </c>
      <c r="B10" s="51" t="s">
        <v>207</v>
      </c>
      <c r="C10" s="52" t="s">
        <v>205</v>
      </c>
      <c r="D10" s="51" t="s">
        <v>56</v>
      </c>
      <c r="E10" s="51" t="s">
        <v>80</v>
      </c>
      <c r="F10" s="51" t="s">
        <v>81</v>
      </c>
      <c r="G10" s="51" t="s">
        <v>177</v>
      </c>
      <c r="H10" s="51" t="s">
        <v>178</v>
      </c>
      <c r="I10" s="55">
        <v>39900</v>
      </c>
      <c r="J10" s="55"/>
      <c r="K10" s="55"/>
      <c r="L10" s="55"/>
      <c r="M10" s="55"/>
      <c r="N10" s="55"/>
      <c r="O10" s="55"/>
      <c r="P10" s="55"/>
      <c r="Q10" s="55"/>
      <c r="R10" s="55">
        <v>39900</v>
      </c>
      <c r="S10" s="55"/>
      <c r="T10" s="55"/>
      <c r="U10" s="55"/>
      <c r="V10" s="55"/>
      <c r="W10" s="55">
        <v>39900</v>
      </c>
    </row>
    <row customHeight="1" ht="18.75">
      <c r="A11" s="51" t="s">
        <v>206</v>
      </c>
      <c r="B11" s="51" t="s">
        <v>207</v>
      </c>
      <c r="C11" s="52" t="s">
        <v>205</v>
      </c>
      <c r="D11" s="51" t="s">
        <v>56</v>
      </c>
      <c r="E11" s="51" t="s">
        <v>80</v>
      </c>
      <c r="F11" s="51" t="s">
        <v>81</v>
      </c>
      <c r="G11" s="51" t="s">
        <v>208</v>
      </c>
      <c r="H11" s="51" t="s">
        <v>209</v>
      </c>
      <c r="I11" s="55">
        <v>40000</v>
      </c>
      <c r="J11" s="55"/>
      <c r="K11" s="55"/>
      <c r="L11" s="55"/>
      <c r="M11" s="55"/>
      <c r="N11" s="55"/>
      <c r="O11" s="55"/>
      <c r="P11" s="2"/>
      <c r="Q11" s="55"/>
      <c r="R11" s="55">
        <v>40000</v>
      </c>
      <c r="S11" s="55"/>
      <c r="T11" s="55"/>
      <c r="U11" s="55"/>
      <c r="V11" s="55"/>
      <c r="W11" s="55">
        <v>40000</v>
      </c>
    </row>
    <row customHeight="1" ht="18.75">
      <c r="A12" s="51" t="s">
        <v>206</v>
      </c>
      <c r="B12" s="51" t="s">
        <v>207</v>
      </c>
      <c r="C12" s="52" t="s">
        <v>205</v>
      </c>
      <c r="D12" s="51" t="s">
        <v>56</v>
      </c>
      <c r="E12" s="51" t="s">
        <v>80</v>
      </c>
      <c r="F12" s="51" t="s">
        <v>81</v>
      </c>
      <c r="G12" s="51" t="s">
        <v>187</v>
      </c>
      <c r="H12" s="51" t="s">
        <v>188</v>
      </c>
      <c r="I12" s="55">
        <v>100</v>
      </c>
      <c r="J12" s="55"/>
      <c r="K12" s="55"/>
      <c r="L12" s="55"/>
      <c r="M12" s="55"/>
      <c r="N12" s="55"/>
      <c r="O12" s="55"/>
      <c r="P12" s="2"/>
      <c r="Q12" s="55"/>
      <c r="R12" s="55">
        <v>100</v>
      </c>
      <c r="S12" s="55"/>
      <c r="T12" s="55"/>
      <c r="U12" s="55"/>
      <c r="V12" s="55"/>
      <c r="W12" s="55">
        <v>100</v>
      </c>
    </row>
    <row customHeight="1" ht="18.75">
      <c r="A13" s="2"/>
      <c r="B13" s="2"/>
      <c r="C13" s="52" t="s">
        <v>210</v>
      </c>
      <c r="D13" s="2"/>
      <c r="E13" s="2"/>
      <c r="F13" s="2"/>
      <c r="G13" s="2"/>
      <c r="H13" s="2"/>
      <c r="I13" s="55">
        <v>50000</v>
      </c>
      <c r="J13" s="55">
        <v>50000</v>
      </c>
      <c r="K13" s="55">
        <v>50000</v>
      </c>
      <c r="L13" s="55"/>
      <c r="M13" s="55"/>
      <c r="N13" s="55"/>
      <c r="O13" s="55"/>
      <c r="P13" s="2"/>
      <c r="Q13" s="55"/>
      <c r="R13" s="55"/>
      <c r="S13" s="55"/>
      <c r="T13" s="55"/>
      <c r="U13" s="55"/>
      <c r="V13" s="55"/>
      <c r="W13" s="55"/>
    </row>
    <row customHeight="1" ht="18.75">
      <c r="A14" s="51" t="s">
        <v>206</v>
      </c>
      <c r="B14" s="51" t="s">
        <v>211</v>
      </c>
      <c r="C14" s="52" t="s">
        <v>210</v>
      </c>
      <c r="D14" s="51" t="s">
        <v>56</v>
      </c>
      <c r="E14" s="51" t="s">
        <v>80</v>
      </c>
      <c r="F14" s="51" t="s">
        <v>81</v>
      </c>
      <c r="G14" s="51" t="s">
        <v>177</v>
      </c>
      <c r="H14" s="51" t="s">
        <v>178</v>
      </c>
      <c r="I14" s="55">
        <v>50000</v>
      </c>
      <c r="J14" s="55">
        <v>50000</v>
      </c>
      <c r="K14" s="55">
        <v>50000</v>
      </c>
      <c r="L14" s="55"/>
      <c r="M14" s="55"/>
      <c r="N14" s="55"/>
      <c r="O14" s="55"/>
      <c r="P14" s="2"/>
      <c r="Q14" s="55"/>
      <c r="R14" s="55"/>
      <c r="S14" s="55"/>
      <c r="T14" s="55"/>
      <c r="U14" s="55"/>
      <c r="V14" s="55"/>
      <c r="W14" s="55"/>
    </row>
    <row customHeight="1" ht="18.75">
      <c r="A15" s="2"/>
      <c r="B15" s="2"/>
      <c r="C15" s="52" t="s">
        <v>212</v>
      </c>
      <c r="D15" s="2"/>
      <c r="E15" s="2"/>
      <c r="F15" s="2"/>
      <c r="G15" s="2"/>
      <c r="H15" s="2"/>
      <c r="I15" s="55">
        <v>493605</v>
      </c>
      <c r="J15" s="55">
        <v>493605</v>
      </c>
      <c r="K15" s="55">
        <v>493605</v>
      </c>
      <c r="L15" s="55"/>
      <c r="M15" s="55"/>
      <c r="N15" s="55"/>
      <c r="O15" s="55"/>
      <c r="P15" s="2"/>
      <c r="Q15" s="55"/>
      <c r="R15" s="55"/>
      <c r="S15" s="55"/>
      <c r="T15" s="55"/>
      <c r="U15" s="55"/>
      <c r="V15" s="55"/>
      <c r="W15" s="55"/>
    </row>
    <row customHeight="1" ht="18.75">
      <c r="A16" s="51" t="s">
        <v>213</v>
      </c>
      <c r="B16" s="51" t="s">
        <v>214</v>
      </c>
      <c r="C16" s="52" t="s">
        <v>212</v>
      </c>
      <c r="D16" s="51" t="s">
        <v>56</v>
      </c>
      <c r="E16" s="51" t="s">
        <v>78</v>
      </c>
      <c r="F16" s="51" t="s">
        <v>79</v>
      </c>
      <c r="G16" s="51" t="s">
        <v>215</v>
      </c>
      <c r="H16" s="51" t="s">
        <v>216</v>
      </c>
      <c r="I16" s="55">
        <v>493605</v>
      </c>
      <c r="J16" s="55">
        <v>493605</v>
      </c>
      <c r="K16" s="55">
        <v>493605</v>
      </c>
      <c r="L16" s="55"/>
      <c r="M16" s="55"/>
      <c r="N16" s="55"/>
      <c r="O16" s="55"/>
      <c r="P16" s="2"/>
      <c r="Q16" s="55"/>
      <c r="R16" s="55"/>
      <c r="S16" s="55"/>
      <c r="T16" s="55"/>
      <c r="U16" s="55"/>
      <c r="V16" s="55"/>
      <c r="W16" s="55"/>
    </row>
    <row customHeight="1" ht="18.75">
      <c r="A17" s="54" t="s">
        <v>32</v>
      </c>
      <c r="B17" s="54"/>
      <c r="C17" s="54"/>
      <c r="D17" s="54"/>
      <c r="E17" s="54"/>
      <c r="F17" s="54"/>
      <c r="G17" s="54"/>
      <c r="H17" s="54"/>
      <c r="I17" s="55">
        <v>623605</v>
      </c>
      <c r="J17" s="55">
        <v>543605</v>
      </c>
      <c r="K17" s="55">
        <v>543605</v>
      </c>
      <c r="L17" s="55"/>
      <c r="M17" s="55"/>
      <c r="N17" s="55"/>
      <c r="O17" s="55"/>
      <c r="P17" s="55"/>
      <c r="Q17" s="55"/>
      <c r="R17" s="55">
        <v>80000</v>
      </c>
      <c r="S17" s="55"/>
      <c r="T17" s="55"/>
      <c r="U17" s="55"/>
      <c r="V17" s="55"/>
      <c r="W17" s="55">
        <v>80000</v>
      </c>
    </row>
  </sheetData>
  <mergeCells count="28">
    <mergeCell ref="A3:H3"/>
    <mergeCell ref="A4:A7"/>
    <mergeCell ref="B4:B7"/>
    <mergeCell ref="C4:C7"/>
    <mergeCell ref="E4:E7"/>
    <mergeCell ref="G4:G7"/>
    <mergeCell ref="F4:F7"/>
    <mergeCell ref="H4:H7"/>
    <mergeCell ref="A17:H17"/>
    <mergeCell ref="D4:D7"/>
    <mergeCell ref="I4:I7"/>
    <mergeCell ref="J5:K6"/>
    <mergeCell ref="L5:L7"/>
    <mergeCell ref="M5:M7"/>
    <mergeCell ref="J4:M4"/>
    <mergeCell ref="N5:N7"/>
    <mergeCell ref="O5:O7"/>
    <mergeCell ref="P5:P7"/>
    <mergeCell ref="N4:P4"/>
    <mergeCell ref="Q4:Q7"/>
    <mergeCell ref="R4:W4"/>
    <mergeCell ref="R5:R7"/>
    <mergeCell ref="S5:S7"/>
    <mergeCell ref="T5:T7"/>
    <mergeCell ref="U5:U7"/>
    <mergeCell ref="V5:V7"/>
    <mergeCell ref="W5:W7"/>
    <mergeCell ref="A2:W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FD5C95A-96C8-DBB8-7011-75E3FB8DCDD5}" mc:Ignorable="x14ac xr xr2 xr3">
  <sheetPr>
    <outlinePr summaryRight="0"/>
  </sheetPr>
  <dimension ref="A1:J26"/>
  <sheetViews>
    <sheetView topLeftCell="B1" showZeros="0" workbookViewId="0"/>
  </sheetViews>
  <sheetFormatPr defaultColWidth="8.8515625" customHeight="1" defaultRowHeight="15"/>
  <cols>
    <col min="1" max="1" width="44.4140625" customWidth="1"/>
    <col min="2" max="2" width="41.55078125" customWidth="1"/>
    <col min="3" max="4" width="13.84375" customWidth="1"/>
    <col min="5" max="5" width="26.84375" customWidth="1"/>
    <col min="6" max="8" width="10.00390625" customWidth="1"/>
    <col min="9" max="9" width="13.703125" customWidth="1"/>
    <col min="10" max="10" width="27.98046875" customWidth="1"/>
  </cols>
  <sheetData>
    <row customHeight="1" ht="15">
      <c r="A1" s="56" t="s">
        <v>217</v>
      </c>
      <c r="B1" s="56"/>
      <c r="C1" s="56"/>
      <c r="D1" s="56"/>
      <c r="E1" s="56"/>
      <c r="F1" s="56"/>
      <c r="G1" s="56"/>
      <c r="H1" s="56"/>
      <c r="I1" s="56"/>
      <c r="J1" s="56"/>
    </row>
    <row customHeight="1" ht="45">
      <c r="A2" s="57" t="s">
        <v>218</v>
      </c>
      <c r="B2" s="57"/>
      <c r="C2" s="57"/>
      <c r="D2" s="57"/>
      <c r="E2" s="57"/>
      <c r="F2" s="57"/>
      <c r="G2" s="57"/>
      <c r="H2" s="57"/>
      <c r="I2" s="57"/>
      <c r="J2" s="57"/>
    </row>
    <row customHeight="1" ht="20.25">
      <c r="A3" s="58">
        <f>"单位名称："&amp;"中国共产主义青年团玉溪市江川区委员会"</f>
      </c>
      <c r="B3" s="58"/>
      <c r="C3" s="58"/>
      <c r="D3" s="58"/>
      <c r="E3" s="58"/>
      <c r="F3" s="58"/>
      <c r="G3" s="58"/>
      <c r="H3" s="58"/>
      <c r="I3" s="58"/>
      <c r="J3" s="58"/>
    </row>
    <row customHeight="1" ht="20.25">
      <c r="A4" s="59" t="s">
        <v>219</v>
      </c>
      <c r="B4" s="59" t="s">
        <v>220</v>
      </c>
      <c r="C4" s="59" t="s">
        <v>221</v>
      </c>
      <c r="D4" s="59" t="s">
        <v>222</v>
      </c>
      <c r="E4" s="59" t="s">
        <v>223</v>
      </c>
      <c r="F4" s="59" t="s">
        <v>224</v>
      </c>
      <c r="G4" s="59" t="s">
        <v>225</v>
      </c>
      <c r="H4" s="59" t="s">
        <v>226</v>
      </c>
      <c r="I4" s="59" t="s">
        <v>227</v>
      </c>
      <c r="J4" s="59" t="s">
        <v>228</v>
      </c>
    </row>
    <row customHeight="1" ht="46.5">
      <c r="A5" s="59"/>
      <c r="B5" s="59"/>
      <c r="C5" s="59"/>
      <c r="D5" s="59"/>
      <c r="E5" s="59"/>
      <c r="F5" s="59"/>
      <c r="G5" s="59"/>
      <c r="H5" s="59"/>
      <c r="I5" s="59"/>
      <c r="J5" s="59"/>
    </row>
    <row customHeight="1" ht="20.25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  <c r="I6" s="60">
        <v>9</v>
      </c>
      <c r="J6" s="60">
        <v>10</v>
      </c>
    </row>
    <row customHeight="1" ht="20.25">
      <c r="A7" s="2" t="s">
        <v>56</v>
      </c>
      <c r="B7" s="2"/>
      <c r="C7" s="2"/>
      <c r="E7" s="61"/>
      <c r="F7" s="61"/>
      <c r="G7" s="61"/>
      <c r="H7" s="61"/>
      <c r="I7" s="61"/>
      <c r="J7" s="61"/>
    </row>
    <row customHeight="1" ht="20.25">
      <c r="A8" s="62" t="s">
        <v>205</v>
      </c>
      <c r="B8" s="2" t="s">
        <v>229</v>
      </c>
      <c r="C8" s="63"/>
      <c r="D8" s="63"/>
      <c r="E8" s="61"/>
      <c r="F8" s="61"/>
      <c r="G8" s="61"/>
      <c r="H8" s="61"/>
      <c r="I8" s="61"/>
      <c r="J8" s="61"/>
    </row>
    <row customHeight="1" ht="20.25">
      <c r="A9" s="2"/>
      <c r="B9" s="2"/>
      <c r="C9" s="2" t="s">
        <v>230</v>
      </c>
      <c r="D9" s="64" t="s">
        <v>231</v>
      </c>
      <c r="E9" s="65" t="s">
        <v>232</v>
      </c>
      <c r="F9" s="66" t="s">
        <v>233</v>
      </c>
      <c r="G9" s="63" t="s">
        <v>234</v>
      </c>
      <c r="H9" s="66" t="s">
        <v>235</v>
      </c>
      <c r="I9" s="66" t="s">
        <v>236</v>
      </c>
      <c r="J9" s="65" t="s">
        <v>237</v>
      </c>
    </row>
    <row customHeight="1" ht="20.25">
      <c r="A10" s="2"/>
      <c r="B10" s="2"/>
      <c r="C10" s="2" t="s">
        <v>230</v>
      </c>
      <c r="D10" s="64" t="s">
        <v>231</v>
      </c>
      <c r="E10" s="65" t="s">
        <v>238</v>
      </c>
      <c r="F10" s="66" t="s">
        <v>233</v>
      </c>
      <c r="G10" s="63" t="s">
        <v>234</v>
      </c>
      <c r="H10" s="66" t="s">
        <v>239</v>
      </c>
      <c r="I10" s="66" t="s">
        <v>236</v>
      </c>
      <c r="J10" s="65" t="s">
        <v>240</v>
      </c>
    </row>
    <row customHeight="1" ht="20.25">
      <c r="A11" s="2"/>
      <c r="B11" s="2"/>
      <c r="C11" s="2" t="s">
        <v>230</v>
      </c>
      <c r="D11" s="64" t="s">
        <v>241</v>
      </c>
      <c r="E11" s="65" t="s">
        <v>242</v>
      </c>
      <c r="F11" s="66" t="s">
        <v>233</v>
      </c>
      <c r="G11" s="63" t="s">
        <v>243</v>
      </c>
      <c r="H11" s="66" t="s">
        <v>244</v>
      </c>
      <c r="I11" s="66" t="s">
        <v>236</v>
      </c>
      <c r="J11" s="65" t="s">
        <v>245</v>
      </c>
    </row>
    <row customHeight="1" ht="20.25">
      <c r="A12" s="2"/>
      <c r="B12" s="2"/>
      <c r="C12" s="2" t="s">
        <v>246</v>
      </c>
      <c r="D12" s="64" t="s">
        <v>247</v>
      </c>
      <c r="E12" s="65" t="s">
        <v>248</v>
      </c>
      <c r="F12" s="66" t="s">
        <v>233</v>
      </c>
      <c r="G12" s="63" t="s">
        <v>243</v>
      </c>
      <c r="H12" s="66" t="s">
        <v>244</v>
      </c>
      <c r="I12" s="66" t="s">
        <v>236</v>
      </c>
      <c r="J12" s="65" t="s">
        <v>249</v>
      </c>
    </row>
    <row customHeight="1" ht="20.25">
      <c r="A13" s="2"/>
      <c r="B13" s="2"/>
      <c r="C13" s="2" t="s">
        <v>250</v>
      </c>
      <c r="D13" s="64" t="s">
        <v>251</v>
      </c>
      <c r="E13" s="65" t="s">
        <v>252</v>
      </c>
      <c r="F13" s="66" t="s">
        <v>233</v>
      </c>
      <c r="G13" s="63" t="s">
        <v>243</v>
      </c>
      <c r="H13" s="66" t="s">
        <v>244</v>
      </c>
      <c r="I13" s="66" t="s">
        <v>236</v>
      </c>
      <c r="J13" s="65" t="s">
        <v>253</v>
      </c>
    </row>
    <row customHeight="1" ht="20.25">
      <c r="A14" s="62" t="s">
        <v>212</v>
      </c>
      <c r="B14" s="2" t="s">
        <v>254</v>
      </c>
      <c r="C14" s="2"/>
      <c r="D14" s="2"/>
      <c r="E14" s="2"/>
      <c r="F14" s="2"/>
      <c r="G14" s="2"/>
      <c r="H14" s="2"/>
      <c r="I14" s="2"/>
      <c r="J14" s="2"/>
    </row>
    <row customHeight="1" ht="20.25">
      <c r="A15" s="2"/>
      <c r="B15" s="2"/>
      <c r="C15" s="2" t="s">
        <v>230</v>
      </c>
      <c r="D15" s="64" t="s">
        <v>231</v>
      </c>
      <c r="E15" s="65" t="s">
        <v>255</v>
      </c>
      <c r="F15" s="66" t="s">
        <v>233</v>
      </c>
      <c r="G15" s="63" t="s">
        <v>256</v>
      </c>
      <c r="H15" s="66" t="s">
        <v>257</v>
      </c>
      <c r="I15" s="66" t="s">
        <v>236</v>
      </c>
      <c r="J15" s="65" t="s">
        <v>258</v>
      </c>
    </row>
    <row customHeight="1" ht="20.25">
      <c r="A16" s="2"/>
      <c r="B16" s="2"/>
      <c r="C16" s="2" t="s">
        <v>230</v>
      </c>
      <c r="D16" s="64" t="s">
        <v>231</v>
      </c>
      <c r="E16" s="65" t="s">
        <v>259</v>
      </c>
      <c r="F16" s="66" t="s">
        <v>233</v>
      </c>
      <c r="G16" s="63" t="s">
        <v>243</v>
      </c>
      <c r="H16" s="66" t="s">
        <v>244</v>
      </c>
      <c r="I16" s="66" t="s">
        <v>236</v>
      </c>
      <c r="J16" s="65" t="s">
        <v>260</v>
      </c>
    </row>
    <row customHeight="1" ht="20.25">
      <c r="A17" s="2"/>
      <c r="B17" s="2"/>
      <c r="C17" s="2" t="s">
        <v>246</v>
      </c>
      <c r="D17" s="64" t="s">
        <v>247</v>
      </c>
      <c r="E17" s="65" t="s">
        <v>261</v>
      </c>
      <c r="F17" s="66" t="s">
        <v>262</v>
      </c>
      <c r="G17" s="63" t="s">
        <v>263</v>
      </c>
      <c r="H17" s="66" t="s">
        <v>244</v>
      </c>
      <c r="I17" s="66" t="s">
        <v>236</v>
      </c>
      <c r="J17" s="65" t="s">
        <v>264</v>
      </c>
    </row>
    <row customHeight="1" ht="20.25">
      <c r="A18" s="2"/>
      <c r="B18" s="2"/>
      <c r="C18" s="2" t="s">
        <v>246</v>
      </c>
      <c r="D18" s="64" t="s">
        <v>265</v>
      </c>
      <c r="E18" s="65" t="s">
        <v>266</v>
      </c>
      <c r="F18" s="66" t="s">
        <v>262</v>
      </c>
      <c r="G18" s="63" t="s">
        <v>263</v>
      </c>
      <c r="H18" s="66" t="s">
        <v>244</v>
      </c>
      <c r="I18" s="66" t="s">
        <v>236</v>
      </c>
      <c r="J18" s="65" t="s">
        <v>267</v>
      </c>
    </row>
    <row customHeight="1" ht="20.25">
      <c r="A19" s="2"/>
      <c r="B19" s="2"/>
      <c r="C19" s="2" t="s">
        <v>250</v>
      </c>
      <c r="D19" s="64" t="s">
        <v>251</v>
      </c>
      <c r="E19" s="65" t="s">
        <v>268</v>
      </c>
      <c r="F19" s="66" t="s">
        <v>262</v>
      </c>
      <c r="G19" s="63" t="s">
        <v>263</v>
      </c>
      <c r="H19" s="66" t="s">
        <v>244</v>
      </c>
      <c r="I19" s="66" t="s">
        <v>236</v>
      </c>
      <c r="J19" s="65" t="s">
        <v>269</v>
      </c>
    </row>
    <row customHeight="1" ht="20.25">
      <c r="A20" s="2"/>
      <c r="B20" s="2"/>
      <c r="C20" s="2" t="s">
        <v>250</v>
      </c>
      <c r="D20" s="64" t="s">
        <v>251</v>
      </c>
      <c r="E20" s="65" t="s">
        <v>270</v>
      </c>
      <c r="F20" s="66" t="s">
        <v>262</v>
      </c>
      <c r="G20" s="63" t="s">
        <v>263</v>
      </c>
      <c r="H20" s="66" t="s">
        <v>244</v>
      </c>
      <c r="I20" s="66" t="s">
        <v>236</v>
      </c>
      <c r="J20" s="65" t="s">
        <v>271</v>
      </c>
    </row>
    <row customHeight="1" ht="20.25">
      <c r="A21" s="62" t="s">
        <v>210</v>
      </c>
      <c r="B21" s="2" t="s">
        <v>272</v>
      </c>
      <c r="C21" s="2"/>
      <c r="D21" s="2"/>
      <c r="E21" s="2"/>
      <c r="F21" s="2"/>
      <c r="G21" s="2"/>
      <c r="H21" s="2"/>
      <c r="I21" s="2"/>
      <c r="J21" s="2"/>
    </row>
    <row customHeight="1" ht="20.25">
      <c r="A22" s="2"/>
      <c r="B22" s="2"/>
      <c r="C22" s="2" t="s">
        <v>230</v>
      </c>
      <c r="D22" s="64" t="s">
        <v>231</v>
      </c>
      <c r="E22" s="65" t="s">
        <v>273</v>
      </c>
      <c r="F22" s="66" t="s">
        <v>233</v>
      </c>
      <c r="G22" s="63" t="s">
        <v>274</v>
      </c>
      <c r="H22" s="66" t="s">
        <v>235</v>
      </c>
      <c r="I22" s="66" t="s">
        <v>236</v>
      </c>
      <c r="J22" s="65" t="s">
        <v>237</v>
      </c>
    </row>
    <row customHeight="1" ht="20.25">
      <c r="A23" s="2"/>
      <c r="B23" s="2"/>
      <c r="C23" s="2" t="s">
        <v>230</v>
      </c>
      <c r="D23" s="64" t="s">
        <v>275</v>
      </c>
      <c r="E23" s="65" t="s">
        <v>276</v>
      </c>
      <c r="F23" s="66" t="s">
        <v>233</v>
      </c>
      <c r="G23" s="63" t="s">
        <v>277</v>
      </c>
      <c r="H23" s="66" t="s">
        <v>244</v>
      </c>
      <c r="I23" s="66" t="s">
        <v>236</v>
      </c>
      <c r="J23" s="65" t="s">
        <v>278</v>
      </c>
    </row>
    <row customHeight="1" ht="20.25">
      <c r="A24" s="2"/>
      <c r="B24" s="2"/>
      <c r="C24" s="2" t="s">
        <v>230</v>
      </c>
      <c r="D24" s="64" t="s">
        <v>241</v>
      </c>
      <c r="E24" s="65" t="s">
        <v>242</v>
      </c>
      <c r="F24" s="66" t="s">
        <v>233</v>
      </c>
      <c r="G24" s="63" t="s">
        <v>243</v>
      </c>
      <c r="H24" s="66" t="s">
        <v>244</v>
      </c>
      <c r="I24" s="66" t="s">
        <v>236</v>
      </c>
      <c r="J24" s="65" t="s">
        <v>245</v>
      </c>
    </row>
    <row customHeight="1" ht="20.25">
      <c r="A25" s="2"/>
      <c r="B25" s="2"/>
      <c r="C25" s="2" t="s">
        <v>246</v>
      </c>
      <c r="D25" s="64" t="s">
        <v>247</v>
      </c>
      <c r="E25" s="65" t="s">
        <v>248</v>
      </c>
      <c r="F25" s="66" t="s">
        <v>233</v>
      </c>
      <c r="G25" s="63" t="s">
        <v>243</v>
      </c>
      <c r="H25" s="66" t="s">
        <v>244</v>
      </c>
      <c r="I25" s="66" t="s">
        <v>236</v>
      </c>
      <c r="J25" s="65" t="s">
        <v>249</v>
      </c>
    </row>
    <row customHeight="1" ht="20.25">
      <c r="A26" s="2"/>
      <c r="B26" s="2"/>
      <c r="C26" s="2" t="s">
        <v>250</v>
      </c>
      <c r="D26" s="64" t="s">
        <v>251</v>
      </c>
      <c r="E26" s="65" t="s">
        <v>279</v>
      </c>
      <c r="F26" s="66" t="s">
        <v>233</v>
      </c>
      <c r="G26" s="63" t="s">
        <v>243</v>
      </c>
      <c r="H26" s="66" t="s">
        <v>244</v>
      </c>
      <c r="I26" s="66" t="s">
        <v>236</v>
      </c>
      <c r="J26" s="65" t="s">
        <v>253</v>
      </c>
    </row>
  </sheetData>
  <mergeCells count="13">
    <mergeCell ref="A2:J2"/>
    <mergeCell ref="A1:J1"/>
    <mergeCell ref="A4:A5"/>
    <mergeCell ref="C4:C5"/>
    <mergeCell ref="F4:F5"/>
    <mergeCell ref="D4:D5"/>
    <mergeCell ref="E4:E5"/>
    <mergeCell ref="G4:G5"/>
    <mergeCell ref="H4:H5"/>
    <mergeCell ref="I4:I5"/>
    <mergeCell ref="J4:J5"/>
    <mergeCell ref="A3:J3"/>
    <mergeCell ref="B4:B5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