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<sst xmlns="http://schemas.openxmlformats.org/spreadsheetml/2006/main" count="2537" uniqueCount="588">
  <si>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</si>
  <si>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</si>
  <si>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</si>
  <si>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</si>
  <si>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</si>
  <si>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</si>
  <si>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</si>
  <si>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</si>
  <si>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</si>
  <si>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</si>
  <si>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</si>
  <si>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</si>
  <si>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</si>
  <si>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</si>
  <si>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</si>
  <si>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</si>
  <si>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</si>
  <si>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</si>
  <si>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</si>
  <si>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</si>
  <si>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</si>
  <si>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</si>
  <si>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</si>
  <si>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</si>
  <si>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</si>
  <si>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</si>
  <si>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</si>
  <si>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</si>
  <si>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</si>
  <si>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</si>
  <si>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</si>
  <si>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</si>
  <si>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</si>
  <si>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</si>
  <si>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</si>
  <si>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</si>
  <si>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</si>
  <si>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</si>
  <si>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</si>
  <si>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</si>
  <si>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</si>
  <si>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</si>
  <si>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</si>
  <si>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</si>
  <si>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</si>
  <si>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</si>
  <si>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</si>
  <si>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</si>
  <si>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</si>
  <si>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</si>
  <si>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</si>
  <si>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</si>
  <si>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</si>
  <si>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</si>
  <si>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</si>
  <si>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572</t>
  </si>
  <si>
    <t>前卫镇</t>
  </si>
  <si>
    <t>572001</t>
  </si>
  <si>
    <t>玉溪市江川区前卫镇人民政府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</si>
  <si>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</si>
  <si>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</si>
  <si>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</si>
  <si>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</si>
  <si>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</si>
  <si>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</si>
  <si>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</si>
  <si>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</si>
  <si>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</si>
  <si>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</si>
  <si>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</si>
  <si>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</si>
  <si>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</si>
  <si>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</si>
  <si>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</si>
  <si>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</si>
  <si>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</si>
  <si>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</si>
  <si>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</si>
  <si>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</si>
  <si>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</si>
  <si>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</si>
  <si>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</si>
  <si>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</si>
  <si>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</si>
  <si>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</si>
  <si>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</si>
  <si>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</si>
  <si>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</si>
  <si>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</si>
  <si>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</si>
  <si>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</si>
  <si>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</si>
  <si>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</si>
  <si>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</si>
  <si>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</si>
  <si>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</si>
  <si>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</si>
  <si>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</si>
  <si>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</si>
  <si>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</si>
  <si>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</si>
  <si>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</si>
  <si>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</si>
  <si>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</si>
  <si>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</si>
  <si>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</si>
  <si>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</si>
  <si>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</si>
  <si>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</si>
  <si>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</si>
  <si>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20825</t>
  </si>
  <si>
    <t>其他生活救助</t>
  </si>
  <si>
    <t>2082502</t>
  </si>
  <si>
    <t>其他农村生活救助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</si>
  <si>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</si>
  <si>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</si>
  <si>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</si>
  <si>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</si>
  <si>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</si>
  <si>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</si>
  <si>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</si>
  <si>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</si>
  <si>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</si>
  <si>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</si>
  <si>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</si>
  <si>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</si>
  <si>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</si>
  <si>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</si>
  <si>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</si>
  <si>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</si>
  <si>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</si>
  <si>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</si>
  <si>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21202</t>
  </si>
  <si>
    <t>城乡社区规划与管理</t>
  </si>
  <si>
    <t>2120201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</si>
  <si>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</si>
  <si>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</si>
  <si>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</si>
  <si>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</si>
  <si>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</si>
  <si>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</si>
  <si>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2130706</t>
  </si>
  <si>
    <t>对村集体经济组织的补助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</si>
  <si>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</si>
  <si>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</si>
  <si>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</si>
  <si>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</si>
  <si>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</si>
  <si>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</si>
  <si>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</si>
  <si>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</si>
  <si>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</si>
  <si>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</si>
  <si>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</si>
  <si>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</si>
  <si>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</si>
  <si>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</si>
  <si>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</si>
  <si>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</si>
  <si>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</si>
  <si>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</si>
  <si>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</si>
  <si>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</si>
  <si>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</si>
  <si>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</si>
  <si>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</si>
  <si>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</si>
  <si>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</si>
  <si>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</si>
  <si>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</si>
  <si>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</si>
  <si>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</si>
  <si>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</si>
  <si>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</si>
  <si>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</si>
  <si>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</si>
  <si>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</si>
  <si>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</si>
  <si>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</si>
  <si>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</si>
  <si>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</si>
  <si>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</si>
  <si>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</si>
  <si>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</si>
  <si>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</si>
  <si>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</si>
  <si>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</si>
  <si>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</si>
  <si>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</si>
  <si>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</si>
  <si>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</si>
  <si>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</si>
  <si>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</si>
  <si>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530421210000000016609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</si>
  <si>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</si>
  <si>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</si>
  <si>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</si>
  <si>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</si>
  <si>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</si>
  <si>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</si>
  <si>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</si>
  <si>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530421210000000016611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</si>
  <si>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</si>
  <si>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</si>
  <si>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</si>
  <si>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</si>
  <si>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</si>
  <si>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</si>
  <si>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</si>
  <si>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</si>
  <si>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</si>
  <si>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530421210000000016612</t>
  </si>
  <si>
    <t>30113</t>
  </si>
  <si>
    <t>530421210000000016615</t>
  </si>
  <si>
    <t>公车购置及运维费</t>
  </si>
  <si>
    <t>30231</t>
  </si>
  <si>
    <t>公务用车运行维护费</t>
  </si>
  <si>
    <t>530421210000000016616</t>
  </si>
  <si>
    <t>行政人员公务交通补贴</t>
  </si>
  <si>
    <t>30239</t>
  </si>
  <si>
    <t>其他交通费用</t>
  </si>
  <si>
    <t>530421210000000016617</t>
  </si>
  <si>
    <t>工会经费</t>
  </si>
  <si>
    <t>30228</t>
  </si>
  <si>
    <t>530421210000000016618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</si>
  <si>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</si>
  <si>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</si>
  <si>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</si>
  <si>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</si>
  <si>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</si>
  <si>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</si>
  <si>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</si>
  <si>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</si>
  <si>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</si>
  <si>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</si>
  <si>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</si>
  <si>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</si>
  <si>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</si>
  <si>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</si>
  <si>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</si>
  <si>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</si>
  <si>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</si>
  <si>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30299</t>
  </si>
  <si>
    <t>其他商品和服务支出</t>
  </si>
  <si>
    <t>530421231100001387226</t>
  </si>
  <si>
    <t>其他刚性支出</t>
  </si>
  <si>
    <t>530421231100001387249</t>
  </si>
  <si>
    <t>福利费</t>
  </si>
  <si>
    <t>530421231100001387253</t>
  </si>
  <si>
    <t>培训费</t>
  </si>
  <si>
    <t>30216</t>
  </si>
  <si>
    <t>530421241100002122236</t>
  </si>
  <si>
    <t>30217</t>
  </si>
  <si>
    <t>530421241100002444429</t>
  </si>
  <si>
    <t>离退休生活补助</t>
  </si>
  <si>
    <t>30305</t>
  </si>
  <si>
    <t>生活补助</t>
  </si>
  <si>
    <t>530421261100004877096</t>
  </si>
  <si>
    <t>遗属生活补助资金</t>
  </si>
  <si>
    <t>530421261100004880673</t>
  </si>
  <si>
    <t>应急救援特种作业车辆运行保障经费</t>
  </si>
  <si>
    <t>530421261100004893773</t>
  </si>
  <si>
    <t>职业年金纪实资金</t>
  </si>
  <si>
    <t>30109</t>
  </si>
  <si>
    <t>职业年金缴费</t>
  </si>
  <si>
    <t>530421261100005108347</t>
  </si>
  <si>
    <t>奖励性绩效（地方）</t>
  </si>
  <si>
    <t>30107</t>
  </si>
  <si>
    <t>绩效工资</t>
  </si>
  <si>
    <t>530421261100005108348</t>
  </si>
  <si>
    <t>奖励性绩效工资（考核）</t>
  </si>
  <si>
    <t>530421261100005108369</t>
  </si>
  <si>
    <t>事业人员支出工资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</si>
  <si>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</si>
  <si>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</si>
  <si>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</si>
  <si>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</si>
  <si>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</si>
  <si>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</si>
  <si>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</si>
  <si>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村（居）民小组党支部书记、组长一肩挑经费</t>
  </si>
  <si>
    <t>311 专项业务类</t>
  </si>
  <si>
    <t>530421261100005123316</t>
  </si>
  <si>
    <t>村（社区）、小组运转经费</t>
  </si>
  <si>
    <t>530421231100001111899</t>
  </si>
  <si>
    <t>村组干部工资及保险经费</t>
  </si>
  <si>
    <t>530421231100001316127</t>
  </si>
  <si>
    <t>村组干部工资经费</t>
  </si>
  <si>
    <t>530421231100001315697</t>
  </si>
  <si>
    <t>党建工作经费</t>
  </si>
  <si>
    <t>530421231100001112461</t>
  </si>
  <si>
    <t>护林员补助经费</t>
  </si>
  <si>
    <t>530421231100001316036</t>
  </si>
  <si>
    <t>临聘人员经费</t>
  </si>
  <si>
    <t>530421231100001146991</t>
  </si>
  <si>
    <t>农村党员教育培训经费</t>
  </si>
  <si>
    <t>530421221100000534246</t>
  </si>
  <si>
    <t>农村困难党员补助经费</t>
  </si>
  <si>
    <t>530421231100001112535</t>
  </si>
  <si>
    <t>前卫镇各部门工作经费</t>
  </si>
  <si>
    <t>530421221100000896425</t>
  </si>
  <si>
    <t>30227</t>
  </si>
  <si>
    <t>委托业务费</t>
  </si>
  <si>
    <t>前卫镇各部门项目经费</t>
  </si>
  <si>
    <t>530421221100000896438</t>
  </si>
  <si>
    <t>30905</t>
  </si>
  <si>
    <t>基础设施建设</t>
  </si>
  <si>
    <t>31005</t>
  </si>
  <si>
    <t>前卫镇人民政府政府采购项目专项资金</t>
  </si>
  <si>
    <t>530421221100000471574</t>
  </si>
  <si>
    <t>30209</t>
  </si>
  <si>
    <t>物业管理费</t>
  </si>
  <si>
    <t>31002</t>
  </si>
  <si>
    <t>办公设备购置</t>
  </si>
  <si>
    <t>前卫镇重点项目保障经费</t>
  </si>
  <si>
    <t>530421261100004887007</t>
  </si>
  <si>
    <t>前卫镇专户工作经费</t>
  </si>
  <si>
    <t>530421221100000896407</t>
  </si>
  <si>
    <t>人大代表活动经费</t>
  </si>
  <si>
    <t>530421261100004884683</t>
  </si>
  <si>
    <t>30226</t>
  </si>
  <si>
    <t>劳务费</t>
  </si>
  <si>
    <t>武装工作经费</t>
  </si>
  <si>
    <t>530421261100004893765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</si>
  <si>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</si>
  <si>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</si>
  <si>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</si>
  <si>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</si>
  <si>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</si>
  <si>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</si>
  <si>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</si>
  <si>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</si>
  <si>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</si>
  <si>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</si>
  <si>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</si>
  <si>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</si>
  <si>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前卫镇共有党组织98个，其中党委1个，党总支12个，党支部85个。目前共有党员1796名，其中农村党员1565名，占87.1%，下拨2026年农村党员教育培训补助经费，用于2026年各级党组织开展党员教育工作，每个党支部要组织开展主题党日12期，党员大会培训4期、党课4期，镇级开展万名党员进党校和万名党组织书记大轮训，预计共覆盖党员干部8000人次，做好党员教育培训，提升党员素质。通过下拨农村党员教育培训补助经费，深入学习贯彻习近平总书记考察云南重要讲话精神，深入学习各级政策理论，把学习政治理论同树立正确的世界观和人生观结合起来，牢记党的宗旨，保持党的先进性。</t>
  </si>
  <si>
    <t>产出指标</t>
  </si>
  <si>
    <t>数量指标</t>
  </si>
  <si>
    <t>组织培训期数</t>
  </si>
  <si>
    <t>&gt;=</t>
  </si>
  <si>
    <t>12</t>
  </si>
  <si>
    <t>次</t>
  </si>
  <si>
    <t>定量指标</t>
  </si>
  <si>
    <t>反映预算部门（单位）组织开展各类培训的期数。</t>
  </si>
  <si>
    <t>培训参加人次</t>
  </si>
  <si>
    <t>8000</t>
  </si>
  <si>
    <t>人次</t>
  </si>
  <si>
    <t>反映预算部门（单位）组织开展各类培训的人次。</t>
  </si>
  <si>
    <t>质量指标</t>
  </si>
  <si>
    <t>培训人员合格率</t>
  </si>
  <si>
    <t>=</t>
  </si>
  <si>
    <t>100</t>
  </si>
  <si>
    <t>%</t>
  </si>
  <si>
    <t>反映预算部门（单位）组织开展各类培训的质量。
培训人员合格率=（合格的学员数量/培训总学员数量）*100%。</t>
  </si>
  <si>
    <t>培训出勤率</t>
  </si>
  <si>
    <t>90</t>
  </si>
  <si>
    <t>反映预算部门（单位）组织开展各类培训中参训人员的出勤情况。
培训出勤率=（实际出勤学员数量/参加培训学员数量）*100%。</t>
  </si>
  <si>
    <t>效益指标</t>
  </si>
  <si>
    <t>社会效益</t>
  </si>
  <si>
    <t>培训效果</t>
  </si>
  <si>
    <t>提升全镇党员党性</t>
  </si>
  <si>
    <t>定性指标</t>
  </si>
  <si>
    <t>反映该项目培训效果</t>
  </si>
  <si>
    <t>满意度指标</t>
  </si>
  <si>
    <t>服务对象满意度</t>
  </si>
  <si>
    <t>参训人员满意度</t>
  </si>
  <si>
    <t>95</t>
  </si>
  <si>
    <t>反映参训人员对培训内容、讲师授课、课程设置和培训效果等的满意度。
参训人员满意度=（对培训整体满意的参训人数/参训总人数）*100%</t>
  </si>
  <si>
    <t>2026年党组织设置、党组织建设、软弱涣散党组织整顿、发展党员、党员培训、村组干部管理等各项基层党建重点任务按时完成，筑牢全镇组织基础。抓党建促乡村振兴、基层治理等各项工作得到提升，全镇党的建设工作取得新的进步。引导全镇各级党组织、全体党员以习近平新时代中国特色社会主义思想为指导，全面贯彻党的十九大和十九届历次全会精神增强“四个意识”，坚定“四个自信”，做到“两个维护”。根据预算安排，其中青年人才党支部工作经费6000元，乡镇党委党校运行经费30000元，预期绩效合理。通过加强党员学习教育，开展各项主题教育学习活动，为农业农村委各党员开展党课教育，发放教育资料，提高农业农村党员党性修养，提高党员的凝聚力、战斗力，更好的全心全意为人民服务。</t>
  </si>
  <si>
    <t>全镇各级党组织</t>
  </si>
  <si>
    <t>97</t>
  </si>
  <si>
    <t>个</t>
  </si>
  <si>
    <t>反映该项目涉及党组织数量</t>
  </si>
  <si>
    <t>时效指标</t>
  </si>
  <si>
    <t>项目时限</t>
  </si>
  <si>
    <t>&lt;=</t>
  </si>
  <si>
    <t>2026年12月</t>
  </si>
  <si>
    <t>反映该项目时限</t>
  </si>
  <si>
    <t>受益党组织数</t>
  </si>
  <si>
    <t>反映该项目受益党组织数量</t>
  </si>
  <si>
    <t>受益人数</t>
  </si>
  <si>
    <t>1796</t>
  </si>
  <si>
    <t>人</t>
  </si>
  <si>
    <t>反映该项目受益人数</t>
  </si>
  <si>
    <t>可持续影响</t>
  </si>
  <si>
    <t>提升基层党组织的凝聚力和战斗力</t>
  </si>
  <si>
    <t>进一步提升</t>
  </si>
  <si>
    <t>反映该项目对提升基层党组织的凝聚力和战斗力的影响</t>
  </si>
  <si>
    <t>党员群众、各级党组织满意度</t>
  </si>
  <si>
    <t>反映该项目受益群众满意度</t>
  </si>
  <si>
    <t>下拨村、社区小组运转工作经费资金用于党员教育、阵地建设、开展活动以及慰问、发展壮大集体经济、软弱涣散党组织整顿工作等项目，能解决一批硬件设施完善建设，通过加大投入，使基层办公设施、设备有较大改观，达到“有场所、有牌子有旗帜、有制度，有党员电教设备”等要求，解决基层无钱办事的问题，保障镇党委党建各项工作正常推动，机构部门高效运转，党的建设根基进一步夯实，为其他各项重点工作推动提供坚强的组织保障。</t>
  </si>
  <si>
    <t>完成率</t>
  </si>
  <si>
    <t>反映该项目</t>
  </si>
  <si>
    <t>年</t>
  </si>
  <si>
    <t>提升基层党组织凝聚力和战斗力</t>
  </si>
  <si>
    <t>反映该项目对提升基层党组织凝聚力和战斗力的影响</t>
  </si>
  <si>
    <t>反映该项目受益人群满意度</t>
  </si>
  <si>
    <t>根据《玉溪市江川区村级组织大岗位制改革经费保障和管理办法》，切实保障村级组织干部的待遇水平，提升村级组织的凝聚力和战斗力。
(一)岗位补贴。按“正职”每人每月5000元、“副职”每人每月4000元、“委员”每人每月3000元标准核定。村(社区)干部兼任村(居)民小组党支部书记和村(居)民小组小组长的领取兼职岗位补贴的50%。
(二)绩效奖励。按不高于每月岗位补贴10%的标准核定绩效奖励，相关考核办法另行制定，并由乡镇(街道)党(工)委细化，上报区委组织部、区民政局备案。
(三)社会保险。村(社区)干部养老保险按每人每年600元标准，村组干部意外伤害险按每人每年200元标准核定。</t>
  </si>
  <si>
    <t>获补对象数</t>
  </si>
  <si>
    <t>430</t>
  </si>
  <si>
    <t>反映获补对象数量</t>
  </si>
  <si>
    <t>获补对象准确率</t>
  </si>
  <si>
    <t>反映获补对象准确率</t>
  </si>
  <si>
    <t>工资发放及时率</t>
  </si>
  <si>
    <t>反映村组干部工资发放及时率</t>
  </si>
  <si>
    <t>提升基层干部待遇水平</t>
  </si>
  <si>
    <t>反映该项目对于村组干部待遇水平影响情况</t>
  </si>
  <si>
    <t>增强基层党组织凝聚力和战斗力</t>
  </si>
  <si>
    <t>有所增强</t>
  </si>
  <si>
    <t>反映该项目对基层党组织凝聚力和战斗力的影响</t>
  </si>
  <si>
    <t>村组干部满意度</t>
  </si>
  <si>
    <t>反映村组干部满意度</t>
  </si>
  <si>
    <t>根据《玉溪市江川区村级组织大岗位制改革经费保障和管理办法》，保障基层干部待遇，提升基层组织的凝聚力和战斗力。
(一)岗位补贴。按“正职”每人每月5000元、“副职”每人每月4000元、“委员”每人每月3000元标准核定。村(社区)干部兼任村(居)民小组党支部书记和村(居)民小组小组长的领取兼职岗位补贴的50%。
(二)绩效奖励。按不高于每月岗位补贴10%的标准核定绩效奖励，相关考核办法另行制定，并由乡镇(街道)党(工)委细化，上报区委组织部、区民政局备案。
(三)社会保险。村(社区)干部养老保险按每人每年600元标准，村组干部意外伤害险按每人每年200元标准核定。</t>
  </si>
  <si>
    <t>31</t>
  </si>
  <si>
    <t>村（居）民小组工资发放及时率</t>
  </si>
  <si>
    <t>反映村（居）民小组工资发放及时率</t>
  </si>
  <si>
    <t>保障村（居）民小组工资</t>
  </si>
  <si>
    <t>持续保障</t>
  </si>
  <si>
    <t>反映该项目持续保障村（居）民小组工资</t>
  </si>
  <si>
    <t>村（居）民小组满意度</t>
  </si>
  <si>
    <t>反映村（居）民小组满意度</t>
  </si>
  <si>
    <t>1.保障履职活动：按计划完成本年度人大代表各项法定履职活动的组织与实施，确保代表活动有序、有效开展。2.提升履职能力：通过集中培训和专题学习，使代表对法律法规、政策形势和履职知识的掌握程度显著提高。3.畅通民意渠道：组织代表深入基层联系选民和群众，收集、整理并反映一批高质量的意见和建议。4.增强监督实效：通过有针对性的视察和调研，形成有深度、可操作的调研报告，推动解决若干民生实事和经济社会发展中的重点难点问题。5.提高经费效益：规范经费管理，确保资金使用合规、安全、高效，杜绝挤占挪用，最大化资金使用效益。</t>
  </si>
  <si>
    <t>代表集中视察及调研的次数</t>
  </si>
  <si>
    <t>开展的实地考察和研究活动次数</t>
  </si>
  <si>
    <t>代表参加履职培训覆盖率</t>
  </si>
  <si>
    <t>85</t>
  </si>
  <si>
    <t>指年度内实际参加各类履职培训的代表人数占代表总人数的比例。</t>
  </si>
  <si>
    <t>会议按时召开率</t>
  </si>
  <si>
    <t>指年度内会议按时召开占总会议的比率</t>
  </si>
  <si>
    <t>经济效益</t>
  </si>
  <si>
    <t>预算执行率</t>
  </si>
  <si>
    <t>年度初制定的代表活动计划的实际完成情况。</t>
  </si>
  <si>
    <t>代表满意度</t>
  </si>
  <si>
    <t>代表意见建议者对代表意见建议办理结果的满意程度</t>
  </si>
  <si>
    <t>项目目标：
第一阶段：每季度完成困难党员补助人员公示；
第二阶段：对照困难党员关爱行动补助标准有序、按时推进各项工作任务；
第三阶段：12月底前，完成项目的建设内容。
第四阶段：1月，开展年底考核，完成项目的验收和审计工作。
支出目标：农村困难党员关爱行动补助经费由镇党建办统筹使用，根据使用范围，按照经费列支使用程序正常列支。
4月完成第一季度困难党员公示，并支出第一季度困难党员补助；
7月月完成第二季度困难党员公示，并支出第二季度困难党员补助；
10月完成第三季度困难党员公示，并支出第三季度困难党员补助；
12月底完成第四季度困难党员公示，并支出第四季度困难党员补助；
1月对资金使用效益进行评估。</t>
  </si>
  <si>
    <t>585</t>
  </si>
  <si>
    <t>反映获补助人员、企业的数量情况，也适用补贴、资助等形式的补助。</t>
  </si>
  <si>
    <t>政策宣传次数</t>
  </si>
  <si>
    <t>反映补助政策的宣传力度情况。即通过门户网站、报刊、通信、电视、户外广告等对补助政策进行宣传的次数。</t>
  </si>
  <si>
    <t>发放及时率</t>
  </si>
  <si>
    <t>98</t>
  </si>
  <si>
    <t>反映发放单位及时发放补助资金的情况。
发放及时率=在时限内发放资金/应发放资金*100%</t>
  </si>
  <si>
    <t>生活状况改善</t>
  </si>
  <si>
    <t>有所改善</t>
  </si>
  <si>
    <t>反映补助促进受助对象生活状况改善的情况。</t>
  </si>
  <si>
    <t>农村困难党员满意度</t>
  </si>
  <si>
    <t>反映获补助受益对象的满意程度。</t>
  </si>
  <si>
    <t>为进一步推进我镇重点项目建设工作，提高重点项目管理水平和投资效益，带动全社会固定资产投资合理增长，促进全镇经济社会平稳较快发展，前卫镇紧紧围绕各项经济指标任务，确保前卫镇古滇铜街项目、耕地流出图斑、乱占耕地建房、烤烟生产等重大项目和重点工作顺利推进。资金安排统一实行专项资金管理制度，镇级财政报账制度，不挪作他用及二次分配，确保专款专用。</t>
  </si>
  <si>
    <t>重点项目重点工作完成率</t>
  </si>
  <si>
    <t>80</t>
  </si>
  <si>
    <t>反映重点项目重点工作完成率</t>
  </si>
  <si>
    <t>资金使用时限</t>
  </si>
  <si>
    <t>反映该项目资金使用时限</t>
  </si>
  <si>
    <t>推进前卫经济社会高质量发展</t>
  </si>
  <si>
    <t>积极推动</t>
  </si>
  <si>
    <t>反映该项目对前卫经济社会高质量发展的影响</t>
  </si>
  <si>
    <t>提高政府公信力</t>
  </si>
  <si>
    <t>积极影响</t>
  </si>
  <si>
    <t>反映该项目对政府公信力影响</t>
  </si>
  <si>
    <t>受益群众满意度</t>
  </si>
  <si>
    <t>反映受益群众的满意度</t>
  </si>
  <si>
    <t xml:space="preserve">前卫镇向上申请2万元基层人武部武装工作专项经费用于基层武装部“三室一库”规范化建设、兵役征集和民兵工作等相关武装工作经费开支。其中基层武装部规范化建设工作约10000元，兵役征集工作约3000元，民兵工作约3000元，日常工作经费约4000元。
通过投入资金，坚持基础人武部规范化建设走在前列，按照有机构、有设施、有制度、有活动、有资料、有经费的标准，完善基层武装部办公室、资料室、装备室、战备物资库等各类场所设施，以期达到硬件建设规范化、资料管理信息化、民兵工作制度化，促进兵役征集及民兵队伍建设。
</t>
  </si>
  <si>
    <t>资金使用合规性</t>
  </si>
  <si>
    <t>反映该项目资金使用合规性</t>
  </si>
  <si>
    <t>推进前卫高质量发展</t>
  </si>
  <si>
    <t>反映该项目对前卫经济社会发展的积极推动</t>
  </si>
  <si>
    <t>紧紧围绕2026年省委、市委经济工作会议精神和区委区政府决策部署，统筹财政资源，优化支出结构，做好重点支出分类保障，继续坚持政府过紧日子，勤俭节约办一切事业，严控一般性支出。紧密结合“财政质量年”行动，进一步深化预算管理制度改革，坚持积极财政政策提升效能，更加注重精准、可持续，不断丰富完善“一体四翼“，预算编审体系，着力实施预算管理质量提升“四个行动”，深化预算管理改革六方面重点任务，推动财政高质量可持续发展，全力服务保障全区高质量跨越式发展大局。</t>
  </si>
  <si>
    <t>发放补助数</t>
  </si>
  <si>
    <t>项</t>
  </si>
  <si>
    <t>反映该项目发放补助人数</t>
  </si>
  <si>
    <t>宣传政策次数</t>
  </si>
  <si>
    <t>&gt;</t>
  </si>
  <si>
    <t>反映该项目宣传政策次数</t>
  </si>
  <si>
    <t>拨付资金及时性</t>
  </si>
  <si>
    <t>反映该项目是否按时拨付资金</t>
  </si>
  <si>
    <t>带动人均增收</t>
  </si>
  <si>
    <t>1400</t>
  </si>
  <si>
    <t>元</t>
  </si>
  <si>
    <t>反映该项目对带动群众收入增长的影响</t>
  </si>
  <si>
    <t>保障基本民生</t>
  </si>
  <si>
    <t>反映该项目对社会效益的影响</t>
  </si>
  <si>
    <t>群众满意度</t>
  </si>
  <si>
    <t>受益群众对项目建设的满意度。
受益人群覆盖率=（调查人群中对设施建设或设施运行的人数/问卷调查人数）*100%</t>
  </si>
  <si>
    <t>长期保障各领域的发展</t>
  </si>
  <si>
    <t>资金拨付及时性</t>
  </si>
  <si>
    <t>反映该项目资金使用时效性</t>
  </si>
  <si>
    <t>项目产生的社会效益</t>
  </si>
  <si>
    <t>反映该项目社会效益</t>
  </si>
  <si>
    <t>提升政府公信力</t>
  </si>
  <si>
    <t>反映该项目对提升政府公信力影响</t>
  </si>
  <si>
    <t>推进乡镇基础设施，公共能力服务水平提升</t>
  </si>
  <si>
    <t>持续推进</t>
  </si>
  <si>
    <t>反映项目可持续影响</t>
  </si>
  <si>
    <t>受益人群满意度</t>
  </si>
  <si>
    <t>保障乡镇正常运转，合理、合规使用经费，支持各项工作任务完成</t>
  </si>
  <si>
    <t>完成指标值100%，得100%指标分值；完成指标值的80%～100%（不含），得80%指标分值；完成指标值的60%～80%（不含），得60%指标分值，完成指标值低于60%（不含），指标不得分</t>
  </si>
  <si>
    <t>经费时效性</t>
  </si>
  <si>
    <t>按时拨付资金</t>
  </si>
  <si>
    <t>经费产生的社会效益</t>
  </si>
  <si>
    <t>经费可持续性</t>
  </si>
  <si>
    <t>长期保障政府运转</t>
  </si>
  <si>
    <t>反映该项目可持续性</t>
  </si>
  <si>
    <t>促进经济发展，保障前卫镇各项工作开展</t>
  </si>
  <si>
    <t>经费使用合规性</t>
  </si>
  <si>
    <t>反映该项目经费使用合规性</t>
  </si>
  <si>
    <t>经费拨付及时率</t>
  </si>
  <si>
    <t>反映该项目经费拨付及时率</t>
  </si>
  <si>
    <t>资金使用产生的经济效益</t>
  </si>
  <si>
    <t>促进经济发展</t>
  </si>
  <si>
    <t>反映该项目资金使用产生的经济效益</t>
  </si>
  <si>
    <t>资金使用产生的社会效益</t>
  </si>
  <si>
    <t>保障各项工作开展</t>
  </si>
  <si>
    <t>反映该项目产生的社会效益</t>
  </si>
  <si>
    <t>反映受益人群满意度</t>
  </si>
  <si>
    <t>按护林员每人每月40元标准核定，本年度预算金额12960元。按照每月发放当月的工资，一月一结。护林员是巡山守护、严管火源、确保防火区安全的重要力量，发挥好护林员的作用，对严防森林草原火灾发生，保障人民生命财产安全，保护森林草原资源和生物多样性，维护生态安全，巩固林业和草原建设成果具有重要意义。</t>
  </si>
  <si>
    <t>27</t>
  </si>
  <si>
    <t>关于印发《玉溪市江川区村级组织大岗位制改革经费保障和管理办法》的通知</t>
  </si>
  <si>
    <t>受益对象满意度</t>
  </si>
  <si>
    <t>前卫镇人民政府需要配备相应办公用品及设备，进行政府采购以保证我单位工作正常开展，加强对前卫镇工作的指导和推进，快速推进街道析置工作，充分发挥人力资源作用，为中心城区的规划建设和滨湖花园城市共同发力。前卫镇将秉承资产配置与履行职责相适应、科学合理优化资产结构、勤俭节约、从严控制的资产配置原则，在标准限额内优先选择经济、适用、低能耗产品，遵循满足履行职能需要的原则合理选购。2026年玉溪市江川区前卫镇人民政府需进行政府采购，采购金额合计：29万元。</t>
  </si>
  <si>
    <t>购置计划完成率</t>
  </si>
  <si>
    <t>反映部门购置计划执行情况购置计划执行情况。
购置计划完成率=（实际购置交付装备数量/计划购置交付装备数量）*100%。</t>
  </si>
  <si>
    <t>验收通过率</t>
  </si>
  <si>
    <t>反映设备购置的产品质量情况。
验收通过率=（通过验收的购置数量/购置总数量）*100%。</t>
  </si>
  <si>
    <t>保障政府办公运转</t>
  </si>
  <si>
    <t>反映该项目对保障政府办公运转影响</t>
  </si>
  <si>
    <t>设备使用年限</t>
  </si>
  <si>
    <t>反映新投入设备使用年限情况。</t>
  </si>
  <si>
    <t>使用人员满意度</t>
  </si>
  <si>
    <t>反映服务对象对购置设备的整体满意情况。
使用人员满意度=（对购置设备满意的人数/问卷调查人数）*100%。</t>
  </si>
  <si>
    <t>128</t>
  </si>
  <si>
    <t>村组干部工资发放及时率</t>
  </si>
  <si>
    <t>保障村组干部待遇</t>
  </si>
  <si>
    <t>反映该项目对保障村组干部待遇的影响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</si>
  <si>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</si>
  <si>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</si>
  <si>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</si>
  <si>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</si>
  <si>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</si>
  <si>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</si>
  <si>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</si>
  <si>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</si>
  <si>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</si>
  <si>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</si>
  <si>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</si>
  <si>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</si>
  <si>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</si>
  <si>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</si>
  <si>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</si>
  <si>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公务用车保险费</t>
  </si>
  <si>
    <t>公务用车加油费</t>
  </si>
  <si>
    <t>A4纸</t>
  </si>
  <si>
    <t>物业管理</t>
  </si>
  <si>
    <t>电脑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</si>
  <si>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</si>
  <si>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</si>
  <si>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</si>
  <si>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</si>
  <si>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</si>
  <si>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B1102 物业管理服务</t>
  </si>
  <si>
    <t>预算09-1表</t>
  </si>
  <si>
    <t>2026年对下转移支付预算表</t>
  </si>
  <si>
    <t>单位名称（项目）</t>
  </si>
  <si>
    <t>地区</t>
  </si>
  <si>
    <t>星云街道</t>
  </si>
  <si>
    <t>宁海街道</t>
  </si>
  <si>
    <t>江城镇</t>
  </si>
  <si>
    <t>九溪镇</t>
  </si>
  <si>
    <t>雄关乡</t>
  </si>
  <si>
    <t>安化彝族乡</t>
  </si>
  <si>
    <t>11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</si>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</sst>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F0F0F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7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8" fontId="2" fillId="0" borderId="1" xfId="0" applyNumberFormat="1" applyFont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1" sqref="A1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"单位名称："&amp;"全部"</f>
        <v>单位名称：全部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27964060.17</v>
      </c>
      <c r="C7" s="14" t="str">
        <f>"一"&amp;"、"&amp;"一般公共服务支出"</f>
        <v>一、一般公共服务支出</v>
      </c>
      <c r="D7" s="16">
        <v>35926038.1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3097996.15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1799126.04</v>
      </c>
    </row>
    <row r="10" ht="22.5" customHeight="1" spans="1:4">
      <c r="A10" s="14" t="s">
        <v>11</v>
      </c>
      <c r="B10" s="16"/>
      <c r="C10" s="14" t="str">
        <f>"四"&amp;"、"&amp;"城乡社区支出"</f>
        <v>四、城乡社区支出</v>
      </c>
      <c r="D10" s="16">
        <v>300000</v>
      </c>
    </row>
    <row r="11" ht="22.5" customHeight="1" spans="1:4">
      <c r="A11" s="14" t="s">
        <v>12</v>
      </c>
      <c r="B11" s="16">
        <v>18999164.12</v>
      </c>
      <c r="C11" s="14" t="str">
        <f>"五"&amp;"、"&amp;"农林水支出"</f>
        <v>五、农林水支出</v>
      </c>
      <c r="D11" s="16">
        <v>4313160</v>
      </c>
    </row>
    <row r="12" ht="22.5" customHeight="1" spans="1:4">
      <c r="A12" s="14" t="s">
        <v>13</v>
      </c>
      <c r="B12" s="16"/>
      <c r="C12" s="14" t="str">
        <f>"六"&amp;"、"&amp;"住房保障支出"</f>
        <v>六、住房保障支出</v>
      </c>
      <c r="D12" s="16">
        <v>1526904</v>
      </c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>
        <v>18989164.12</v>
      </c>
      <c r="C14" s="14"/>
      <c r="D14" s="16"/>
    </row>
    <row r="15" ht="22.5" customHeight="1" spans="1:4">
      <c r="A15" s="65" t="s">
        <v>16</v>
      </c>
      <c r="B15" s="16"/>
      <c r="C15" s="68"/>
      <c r="D15" s="16"/>
    </row>
    <row r="16" ht="22.5" customHeight="1" spans="1:4">
      <c r="A16" s="65" t="s">
        <v>17</v>
      </c>
      <c r="B16" s="16">
        <v>10000</v>
      </c>
      <c r="C16" s="68"/>
      <c r="D16" s="16"/>
    </row>
    <row r="17" ht="22.5" customHeight="1" spans="1:4">
      <c r="A17" s="65"/>
      <c r="B17" s="16"/>
      <c r="C17" s="68"/>
      <c r="D17" s="16"/>
    </row>
    <row r="18" ht="22.5" customHeight="1" spans="1:4">
      <c r="A18" s="66" t="s">
        <v>18</v>
      </c>
      <c r="B18" s="67">
        <v>46963224.29</v>
      </c>
      <c r="C18" s="68" t="s">
        <v>19</v>
      </c>
      <c r="D18" s="67">
        <v>46963224.29</v>
      </c>
    </row>
    <row r="19" ht="22.5" customHeight="1" spans="1:4">
      <c r="A19" s="75" t="s">
        <v>20</v>
      </c>
      <c r="B19" s="16"/>
      <c r="C19" s="76" t="s">
        <v>21</v>
      </c>
      <c r="D19" s="46"/>
    </row>
    <row r="20" ht="22.5" customHeight="1" spans="1:4">
      <c r="A20" s="65" t="s">
        <v>22</v>
      </c>
      <c r="B20" s="67"/>
      <c r="C20" s="65" t="s">
        <v>22</v>
      </c>
      <c r="D20" s="67"/>
    </row>
    <row r="21" ht="22.5" customHeight="1" spans="1:4">
      <c r="A21" s="65" t="s">
        <v>23</v>
      </c>
      <c r="B21" s="67"/>
      <c r="C21" s="65" t="s">
        <v>24</v>
      </c>
      <c r="D21" s="67"/>
    </row>
    <row r="22" ht="22.5" customHeight="1" spans="1:4">
      <c r="A22" s="66" t="s">
        <v>25</v>
      </c>
      <c r="B22" s="67">
        <v>46963224.29</v>
      </c>
      <c r="C22" s="68" t="s">
        <v>26</v>
      </c>
      <c r="D22" s="67">
        <v>46963224.29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8.85185185185185" defaultRowHeight="15" customHeight="1" outlineLevelRow="7" outlineLevelCol="5"/>
  <cols>
    <col min="1" max="1" width="28.5740740740741" customWidth="1"/>
    <col min="2" max="2" width="17.1388888888889" customWidth="1"/>
    <col min="3" max="3" width="28.5740740740741" customWidth="1"/>
    <col min="4" max="6" width="21.4259259259259" customWidth="1"/>
  </cols>
  <sheetData>
    <row r="1" ht="18.75" customHeight="1" spans="1:6">
      <c r="A1" s="1"/>
      <c r="B1" s="1"/>
      <c r="C1" s="1"/>
      <c r="D1" s="1"/>
      <c r="E1" s="1"/>
      <c r="F1" s="40" t="s">
        <v>534</v>
      </c>
    </row>
    <row r="2" ht="37.5" customHeight="1" spans="1:6">
      <c r="A2" s="3" t="s">
        <v>535</v>
      </c>
      <c r="B2" s="3"/>
      <c r="C2" s="3"/>
      <c r="D2" s="3"/>
      <c r="E2" s="3"/>
      <c r="F2" s="3"/>
    </row>
    <row r="3" ht="18.75" customHeight="1" spans="1:6">
      <c r="A3" s="41" t="str">
        <f>"单位名称："&amp;"全部"</f>
        <v>单位名称：全部</v>
      </c>
      <c r="B3" s="41"/>
      <c r="C3" s="41"/>
      <c r="D3" s="42"/>
      <c r="E3" s="42"/>
      <c r="F3" s="43" t="s">
        <v>29</v>
      </c>
    </row>
    <row r="4" ht="18.75" customHeight="1" spans="1:6">
      <c r="A4" s="12" t="s">
        <v>177</v>
      </c>
      <c r="B4" s="12" t="s">
        <v>61</v>
      </c>
      <c r="C4" s="12" t="s">
        <v>62</v>
      </c>
      <c r="D4" s="44" t="s">
        <v>536</v>
      </c>
      <c r="E4" s="44"/>
      <c r="F4" s="44"/>
    </row>
    <row r="5" ht="18.75" customHeight="1" spans="1:6">
      <c r="A5" s="12" t="s">
        <v>61</v>
      </c>
      <c r="B5" s="12" t="s">
        <v>61</v>
      </c>
      <c r="C5" s="12" t="s">
        <v>62</v>
      </c>
      <c r="D5" s="44" t="s">
        <v>34</v>
      </c>
      <c r="E5" s="44" t="s">
        <v>65</v>
      </c>
      <c r="F5" s="44" t="s">
        <v>66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5" t="s">
        <v>149</v>
      </c>
      <c r="B8" s="45"/>
      <c r="C8" s="45"/>
      <c r="D8" s="46"/>
      <c r="E8" s="46"/>
      <c r="F8" s="46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8"/>
  <sheetViews>
    <sheetView showZeros="0" workbookViewId="0">
      <selection activeCell="A1" sqref="A1:M1"/>
    </sheetView>
  </sheetViews>
  <sheetFormatPr defaultColWidth="8.85185185185185" defaultRowHeight="15" customHeight="1"/>
  <cols>
    <col min="1" max="1" width="32.9907407407407" customWidth="1"/>
    <col min="2" max="2" width="31.287037037037" customWidth="1"/>
    <col min="3" max="3" width="31.4166666666667" customWidth="1"/>
    <col min="4" max="4" width="11.4166666666667" customWidth="1"/>
    <col min="5" max="7" width="16.287037037037" customWidth="1"/>
    <col min="8" max="11" width="16.4166666666667" customWidth="1"/>
    <col min="12" max="17" width="16.287037037037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537</v>
      </c>
    </row>
    <row r="2" ht="45" customHeight="1" spans="1:17">
      <c r="A2" s="29" t="s">
        <v>538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8"/>
      <c r="O2" s="38"/>
      <c r="P2" s="38"/>
      <c r="Q2" s="38"/>
    </row>
    <row r="3" ht="20.25" customHeight="1" spans="1:17">
      <c r="A3" s="18" t="str">
        <f>"单位名称："&amp;"全部"</f>
        <v>单位名称：全部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539</v>
      </c>
      <c r="B4" s="21" t="s">
        <v>540</v>
      </c>
      <c r="C4" s="21" t="s">
        <v>541</v>
      </c>
      <c r="D4" s="21" t="s">
        <v>542</v>
      </c>
      <c r="E4" s="21" t="s">
        <v>543</v>
      </c>
      <c r="F4" s="21" t="s">
        <v>544</v>
      </c>
      <c r="G4" s="21" t="s">
        <v>184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545</v>
      </c>
      <c r="B5" s="21" t="s">
        <v>540</v>
      </c>
      <c r="C5" s="21" t="s">
        <v>541</v>
      </c>
      <c r="D5" s="21" t="s">
        <v>542</v>
      </c>
      <c r="E5" s="21" t="s">
        <v>543</v>
      </c>
      <c r="F5" s="21" t="s">
        <v>544</v>
      </c>
      <c r="G5" s="21" t="s">
        <v>32</v>
      </c>
      <c r="H5" s="21" t="s">
        <v>35</v>
      </c>
      <c r="I5" s="21" t="s">
        <v>546</v>
      </c>
      <c r="J5" s="21" t="s">
        <v>547</v>
      </c>
      <c r="K5" s="21" t="s">
        <v>38</v>
      </c>
      <c r="L5" s="21" t="s">
        <v>548</v>
      </c>
      <c r="M5" s="21" t="s">
        <v>64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9" t="s">
        <v>43</v>
      </c>
      <c r="P6" s="39" t="s">
        <v>44</v>
      </c>
      <c r="Q6" s="39" t="s">
        <v>45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5" t="s">
        <v>214</v>
      </c>
      <c r="B8" s="22"/>
      <c r="C8" s="22"/>
      <c r="D8" s="36"/>
      <c r="E8" s="36"/>
      <c r="F8" s="36"/>
      <c r="G8" s="36">
        <v>60000</v>
      </c>
      <c r="H8" s="36">
        <v>60000</v>
      </c>
      <c r="I8" s="36"/>
      <c r="J8" s="32"/>
      <c r="K8" s="32"/>
      <c r="L8" s="36"/>
      <c r="M8" s="36"/>
      <c r="N8" s="36"/>
      <c r="O8" s="36"/>
      <c r="P8" s="36"/>
      <c r="Q8" s="36"/>
    </row>
    <row r="9" ht="20.25" customHeight="1" spans="1:17">
      <c r="A9" s="22"/>
      <c r="B9" s="22" t="s">
        <v>549</v>
      </c>
      <c r="C9" s="22" t="str">
        <f>"C1804010201"&amp;"  "&amp;"机动车保险服务"</f>
        <v>C1804010201  机动车保险服务</v>
      </c>
      <c r="D9" s="37" t="s">
        <v>478</v>
      </c>
      <c r="E9" s="23">
        <v>1</v>
      </c>
      <c r="F9" s="36"/>
      <c r="G9" s="36">
        <v>13000</v>
      </c>
      <c r="H9" s="32">
        <v>13000</v>
      </c>
      <c r="I9" s="32"/>
      <c r="J9" s="32"/>
      <c r="K9" s="32"/>
      <c r="L9" s="36"/>
      <c r="M9" s="36"/>
      <c r="N9" s="36"/>
      <c r="O9" s="36"/>
      <c r="P9" s="36"/>
      <c r="Q9" s="36"/>
    </row>
    <row r="10" ht="20.25" customHeight="1" spans="1:17">
      <c r="A10" s="22"/>
      <c r="B10" s="22" t="s">
        <v>216</v>
      </c>
      <c r="C10" s="22" t="str">
        <f>"C23120301"&amp;"  "&amp;"车辆维修和保养服务"</f>
        <v>C23120301  车辆维修和保养服务</v>
      </c>
      <c r="D10" s="37" t="s">
        <v>478</v>
      </c>
      <c r="E10" s="23">
        <v>1</v>
      </c>
      <c r="F10" s="36"/>
      <c r="G10" s="36">
        <v>32000</v>
      </c>
      <c r="H10" s="32">
        <v>32000</v>
      </c>
      <c r="I10" s="32"/>
      <c r="J10" s="32"/>
      <c r="K10" s="32"/>
      <c r="L10" s="36"/>
      <c r="M10" s="36"/>
      <c r="N10" s="36"/>
      <c r="O10" s="36"/>
      <c r="P10" s="36"/>
      <c r="Q10" s="36"/>
    </row>
    <row r="11" ht="20.25" customHeight="1" spans="1:17">
      <c r="A11" s="22"/>
      <c r="B11" s="22" t="s">
        <v>550</v>
      </c>
      <c r="C11" s="22" t="str">
        <f>"C23120302"&amp;"  "&amp;"车辆加油、添加燃料服务"</f>
        <v>C23120302  车辆加油、添加燃料服务</v>
      </c>
      <c r="D11" s="37" t="s">
        <v>478</v>
      </c>
      <c r="E11" s="23">
        <v>1</v>
      </c>
      <c r="F11" s="36"/>
      <c r="G11" s="36">
        <v>15000</v>
      </c>
      <c r="H11" s="32">
        <v>15000</v>
      </c>
      <c r="I11" s="32"/>
      <c r="J11" s="32"/>
      <c r="K11" s="32"/>
      <c r="L11" s="36"/>
      <c r="M11" s="36"/>
      <c r="N11" s="36"/>
      <c r="O11" s="36"/>
      <c r="P11" s="36"/>
      <c r="Q11" s="36"/>
    </row>
    <row r="12" ht="20.25" customHeight="1" spans="1:17">
      <c r="A12" s="35" t="s">
        <v>260</v>
      </c>
      <c r="B12" s="22"/>
      <c r="C12" s="22"/>
      <c r="D12" s="22"/>
      <c r="E12" s="22"/>
      <c r="F12" s="36"/>
      <c r="G12" s="36">
        <v>20000</v>
      </c>
      <c r="H12" s="36">
        <v>20000</v>
      </c>
      <c r="I12" s="36"/>
      <c r="J12" s="32"/>
      <c r="K12" s="32"/>
      <c r="L12" s="36"/>
      <c r="M12" s="36"/>
      <c r="N12" s="36"/>
      <c r="O12" s="36"/>
      <c r="P12" s="36"/>
      <c r="Q12" s="36"/>
    </row>
    <row r="13" ht="20.25" customHeight="1" spans="1:17">
      <c r="A13" s="22"/>
      <c r="B13" s="22" t="s">
        <v>216</v>
      </c>
      <c r="C13" s="22" t="str">
        <f>"C23120300"&amp;"  "&amp;"车辆维修和保养服务"</f>
        <v>C23120300  车辆维修和保养服务</v>
      </c>
      <c r="D13" s="37" t="s">
        <v>478</v>
      </c>
      <c r="E13" s="23">
        <v>1</v>
      </c>
      <c r="F13" s="36"/>
      <c r="G13" s="36">
        <v>20000</v>
      </c>
      <c r="H13" s="32">
        <v>20000</v>
      </c>
      <c r="I13" s="32"/>
      <c r="J13" s="32"/>
      <c r="K13" s="32"/>
      <c r="L13" s="36"/>
      <c r="M13" s="36"/>
      <c r="N13" s="36"/>
      <c r="O13" s="36"/>
      <c r="P13" s="36"/>
      <c r="Q13" s="36"/>
    </row>
    <row r="14" ht="20.25" customHeight="1" spans="1:17">
      <c r="A14" s="35" t="s">
        <v>308</v>
      </c>
      <c r="B14" s="22"/>
      <c r="C14" s="22"/>
      <c r="D14" s="22"/>
      <c r="E14" s="22"/>
      <c r="F14" s="36"/>
      <c r="G14" s="36">
        <v>250000</v>
      </c>
      <c r="H14" s="36">
        <v>250000</v>
      </c>
      <c r="I14" s="36"/>
      <c r="J14" s="32"/>
      <c r="K14" s="32"/>
      <c r="L14" s="36"/>
      <c r="M14" s="36"/>
      <c r="N14" s="36"/>
      <c r="O14" s="36"/>
      <c r="P14" s="36"/>
      <c r="Q14" s="36"/>
    </row>
    <row r="15" ht="20.25" customHeight="1" spans="1:17">
      <c r="A15" s="22"/>
      <c r="B15" s="22" t="s">
        <v>551</v>
      </c>
      <c r="C15" s="22" t="str">
        <f>"A05040101"&amp;"  "&amp;"复印纸"</f>
        <v>A05040101  复印纸</v>
      </c>
      <c r="D15" s="37" t="s">
        <v>478</v>
      </c>
      <c r="E15" s="23">
        <v>1</v>
      </c>
      <c r="F15" s="36"/>
      <c r="G15" s="36">
        <v>10000</v>
      </c>
      <c r="H15" s="32">
        <v>10000</v>
      </c>
      <c r="I15" s="32"/>
      <c r="J15" s="32"/>
      <c r="K15" s="32"/>
      <c r="L15" s="36"/>
      <c r="M15" s="36"/>
      <c r="N15" s="36"/>
      <c r="O15" s="36"/>
      <c r="P15" s="36"/>
      <c r="Q15" s="36"/>
    </row>
    <row r="16" ht="20.25" customHeight="1" spans="1:17">
      <c r="A16" s="22"/>
      <c r="B16" s="22" t="s">
        <v>552</v>
      </c>
      <c r="C16" s="22" t="str">
        <f>"C21040001"&amp;"  "&amp;"物业管理服务"</f>
        <v>C21040001  物业管理服务</v>
      </c>
      <c r="D16" s="37" t="s">
        <v>478</v>
      </c>
      <c r="E16" s="23">
        <v>1</v>
      </c>
      <c r="F16" s="36"/>
      <c r="G16" s="36">
        <v>200000</v>
      </c>
      <c r="H16" s="32">
        <v>200000</v>
      </c>
      <c r="I16" s="32"/>
      <c r="J16" s="32"/>
      <c r="K16" s="32"/>
      <c r="L16" s="36"/>
      <c r="M16" s="36"/>
      <c r="N16" s="36"/>
      <c r="O16" s="36"/>
      <c r="P16" s="36"/>
      <c r="Q16" s="36"/>
    </row>
    <row r="17" ht="20.25" customHeight="1" spans="1:17">
      <c r="A17" s="22"/>
      <c r="B17" s="22" t="s">
        <v>553</v>
      </c>
      <c r="C17" s="22" t="str">
        <f>"A02010105"&amp;"  "&amp;"台式计算机"</f>
        <v>A02010105  台式计算机</v>
      </c>
      <c r="D17" s="37" t="s">
        <v>478</v>
      </c>
      <c r="E17" s="23">
        <v>4</v>
      </c>
      <c r="F17" s="36"/>
      <c r="G17" s="36">
        <v>40000</v>
      </c>
      <c r="H17" s="32">
        <v>40000</v>
      </c>
      <c r="I17" s="32"/>
      <c r="J17" s="32"/>
      <c r="K17" s="32"/>
      <c r="L17" s="36"/>
      <c r="M17" s="36"/>
      <c r="N17" s="36"/>
      <c r="O17" s="36"/>
      <c r="P17" s="36"/>
      <c r="Q17" s="36"/>
    </row>
    <row r="18" ht="20.25" customHeight="1" spans="1:17">
      <c r="A18" s="23" t="s">
        <v>32</v>
      </c>
      <c r="B18" s="23"/>
      <c r="C18" s="23"/>
      <c r="D18" s="37"/>
      <c r="E18" s="37"/>
      <c r="F18" s="36"/>
      <c r="G18" s="36">
        <v>330000</v>
      </c>
      <c r="H18" s="36">
        <v>330000</v>
      </c>
      <c r="I18" s="36"/>
      <c r="J18" s="36"/>
      <c r="K18" s="36"/>
      <c r="L18" s="36"/>
      <c r="M18" s="36"/>
      <c r="N18" s="36"/>
      <c r="O18" s="36"/>
      <c r="P18" s="36"/>
      <c r="Q18" s="36"/>
    </row>
  </sheetData>
  <mergeCells count="17">
    <mergeCell ref="A1:M1"/>
    <mergeCell ref="A2:Q2"/>
    <mergeCell ref="A3:M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I1"/>
    </sheetView>
  </sheetViews>
  <sheetFormatPr defaultColWidth="8.85185185185185" defaultRowHeight="15" customHeight="1"/>
  <cols>
    <col min="1" max="1" width="35.1296296296296" customWidth="1"/>
    <col min="2" max="2" width="28.287037037037" customWidth="1"/>
    <col min="3" max="3" width="28.4166666666667" customWidth="1"/>
    <col min="4" max="4" width="16.287037037037" customWidth="1"/>
    <col min="5" max="9" width="16.4166666666667" customWidth="1"/>
    <col min="10" max="14" width="16.287037037037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554</v>
      </c>
    </row>
    <row r="2" ht="45" customHeight="1" spans="1:14">
      <c r="A2" s="29" t="s">
        <v>555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"单位名称："&amp;"全部"</f>
        <v>单位名称：全部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0" t="s">
        <v>539</v>
      </c>
      <c r="B4" s="30" t="s">
        <v>556</v>
      </c>
      <c r="C4" s="30" t="s">
        <v>557</v>
      </c>
      <c r="D4" s="30" t="s">
        <v>184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545</v>
      </c>
      <c r="B5" s="30"/>
      <c r="C5" s="30" t="s">
        <v>558</v>
      </c>
      <c r="D5" s="30" t="s">
        <v>32</v>
      </c>
      <c r="E5" s="30" t="s">
        <v>35</v>
      </c>
      <c r="F5" s="30" t="s">
        <v>546</v>
      </c>
      <c r="G5" s="30" t="s">
        <v>547</v>
      </c>
      <c r="H5" s="30" t="s">
        <v>38</v>
      </c>
      <c r="I5" s="30" t="s">
        <v>548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34</v>
      </c>
      <c r="F6" s="30"/>
      <c r="G6" s="30"/>
      <c r="H6" s="30"/>
      <c r="I6" s="30" t="s">
        <v>34</v>
      </c>
      <c r="J6" s="30" t="s">
        <v>41</v>
      </c>
      <c r="K6" s="30" t="s">
        <v>42</v>
      </c>
      <c r="L6" s="33" t="s">
        <v>43</v>
      </c>
      <c r="M6" s="33" t="s">
        <v>44</v>
      </c>
      <c r="N6" s="33" t="s">
        <v>45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 t="s">
        <v>308</v>
      </c>
      <c r="B8" s="22"/>
      <c r="C8" s="22"/>
      <c r="D8" s="32">
        <v>200000</v>
      </c>
      <c r="E8" s="32">
        <v>200000</v>
      </c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 t="s">
        <v>552</v>
      </c>
      <c r="C9" s="22" t="s">
        <v>559</v>
      </c>
      <c r="D9" s="32">
        <v>200000</v>
      </c>
      <c r="E9" s="32">
        <v>200000</v>
      </c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32</v>
      </c>
      <c r="B10" s="23"/>
      <c r="C10" s="23"/>
      <c r="D10" s="32">
        <v>200000</v>
      </c>
      <c r="E10" s="32">
        <v>200000</v>
      </c>
      <c r="F10" s="32"/>
      <c r="G10" s="32"/>
      <c r="H10" s="32"/>
      <c r="I10" s="32"/>
      <c r="J10" s="32"/>
      <c r="K10" s="32"/>
      <c r="L10" s="32"/>
      <c r="M10" s="32"/>
      <c r="N10" s="32"/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8"/>
  <sheetViews>
    <sheetView showZeros="0" workbookViewId="0">
      <selection activeCell="A1" sqref="A1"/>
    </sheetView>
  </sheetViews>
  <sheetFormatPr defaultColWidth="8.85185185185185" defaultRowHeight="15" customHeight="1" outlineLevelRow="7"/>
  <cols>
    <col min="1" max="1" width="37.1388888888889" customWidth="1"/>
    <col min="2" max="11" width="17.1388888888889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560</v>
      </c>
    </row>
    <row r="2" ht="45.15" customHeight="1" spans="1:11">
      <c r="A2" s="24" t="s">
        <v>561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"单位名称："&amp;"全部"</f>
        <v>单位名称：全部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562</v>
      </c>
      <c r="B4" s="27" t="s">
        <v>184</v>
      </c>
      <c r="C4" s="27"/>
      <c r="D4" s="27"/>
      <c r="E4" s="27" t="s">
        <v>563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546</v>
      </c>
      <c r="E5" s="28" t="s">
        <v>564</v>
      </c>
      <c r="F5" s="28" t="s">
        <v>565</v>
      </c>
      <c r="G5" s="28" t="s">
        <v>566</v>
      </c>
      <c r="H5" s="28" t="s">
        <v>56</v>
      </c>
      <c r="I5" s="28" t="s">
        <v>567</v>
      </c>
      <c r="J5" s="28" t="s">
        <v>568</v>
      </c>
      <c r="K5" s="28" t="s">
        <v>569</v>
      </c>
    </row>
    <row r="6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72</v>
      </c>
      <c r="K6" s="23" t="s">
        <v>570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8.85185185185185" defaultRowHeight="15" customHeight="1" outlineLevelRow="6"/>
  <cols>
    <col min="1" max="10" width="28.5740740740741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571</v>
      </c>
    </row>
    <row r="2" ht="52.05" customHeight="1" spans="1:10">
      <c r="A2" s="24" t="s">
        <v>572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"单位名称："&amp;"全部"</f>
        <v>单位名称：全部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562</v>
      </c>
      <c r="B4" s="21" t="s">
        <v>327</v>
      </c>
      <c r="C4" s="21" t="s">
        <v>328</v>
      </c>
      <c r="D4" s="21" t="s">
        <v>329</v>
      </c>
      <c r="E4" s="21" t="s">
        <v>330</v>
      </c>
      <c r="F4" s="21" t="s">
        <v>331</v>
      </c>
      <c r="G4" s="21" t="s">
        <v>332</v>
      </c>
      <c r="H4" s="21" t="s">
        <v>333</v>
      </c>
      <c r="I4" s="21" t="s">
        <v>334</v>
      </c>
      <c r="J4" s="21" t="s">
        <v>335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72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"/>
  <sheetViews>
    <sheetView showZeros="0" workbookViewId="0">
      <selection activeCell="A1" sqref="A1"/>
    </sheetView>
  </sheetViews>
  <sheetFormatPr defaultColWidth="8.85185185185185" defaultRowHeight="15" customHeight="1" outlineLevelRow="6" outlineLevelCol="7"/>
  <cols>
    <col min="1" max="8" width="28.5740740740741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573</v>
      </c>
    </row>
    <row r="2" ht="41.4" customHeight="1" spans="1:8">
      <c r="A2" s="20" t="s">
        <v>574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"单位名称："&amp;"全部"</f>
        <v>单位名称：全部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177</v>
      </c>
      <c r="B4" s="21" t="s">
        <v>575</v>
      </c>
      <c r="C4" s="21" t="s">
        <v>576</v>
      </c>
      <c r="D4" s="21" t="s">
        <v>577</v>
      </c>
      <c r="E4" s="21" t="s">
        <v>542</v>
      </c>
      <c r="F4" s="21" t="s">
        <v>578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543</v>
      </c>
      <c r="G5" s="21" t="s">
        <v>579</v>
      </c>
      <c r="H5" s="21" t="s">
        <v>580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21.4259259259259" customWidth="1"/>
    <col min="2" max="3" width="35.7037037037037" customWidth="1"/>
    <col min="4" max="4" width="17.1388888888889" customWidth="1"/>
    <col min="5" max="5" width="28.5740740740741" customWidth="1"/>
    <col min="6" max="6" width="17.1388888888889" customWidth="1"/>
    <col min="7" max="7" width="28.5740740740741" customWidth="1"/>
    <col min="8" max="11" width="14.287037037037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581</v>
      </c>
    </row>
    <row r="2" ht="45" customHeight="1" spans="1:11">
      <c r="A2" s="3" t="s">
        <v>582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"单位名称："&amp;"全部"</f>
        <v>单位名称：全部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275</v>
      </c>
      <c r="B4" s="12" t="s">
        <v>179</v>
      </c>
      <c r="C4" s="12" t="s">
        <v>276</v>
      </c>
      <c r="D4" s="12" t="s">
        <v>180</v>
      </c>
      <c r="E4" s="12" t="s">
        <v>181</v>
      </c>
      <c r="F4" s="12" t="s">
        <v>277</v>
      </c>
      <c r="G4" s="12" t="s">
        <v>183</v>
      </c>
      <c r="H4" s="12" t="s">
        <v>32</v>
      </c>
      <c r="I4" s="12" t="s">
        <v>583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topLeftCell="A4" workbookViewId="0">
      <selection activeCell="A1" sqref="A1"/>
    </sheetView>
  </sheetViews>
  <sheetFormatPr defaultColWidth="8.85185185185185" defaultRowHeight="15" customHeight="1" outlineLevelCol="6"/>
  <cols>
    <col min="1" max="1" width="35.7037037037037" customWidth="1"/>
    <col min="2" max="2" width="21.4259259259259" customWidth="1"/>
    <col min="3" max="3" width="35.7037037037037" customWidth="1"/>
    <col min="4" max="4" width="21.4259259259259" customWidth="1"/>
    <col min="5" max="7" width="17.1388888888889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584</v>
      </c>
    </row>
    <row r="2" ht="45" customHeight="1" spans="1:7">
      <c r="A2" s="3" t="s">
        <v>585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"单位名称："&amp;"全部"</f>
        <v>单位名称：全部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276</v>
      </c>
      <c r="B4" s="6" t="s">
        <v>275</v>
      </c>
      <c r="C4" s="6" t="s">
        <v>179</v>
      </c>
      <c r="D4" s="6" t="s">
        <v>586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58</v>
      </c>
      <c r="B8" s="8" t="s">
        <v>281</v>
      </c>
      <c r="C8" s="9" t="s">
        <v>280</v>
      </c>
      <c r="D8" s="8" t="s">
        <v>587</v>
      </c>
      <c r="E8" s="10">
        <v>334800</v>
      </c>
      <c r="F8" s="10"/>
      <c r="G8" s="10"/>
    </row>
    <row r="9" ht="20.25" customHeight="1" spans="1:7">
      <c r="A9" s="8" t="s">
        <v>58</v>
      </c>
      <c r="B9" s="8" t="s">
        <v>281</v>
      </c>
      <c r="C9" s="9" t="s">
        <v>283</v>
      </c>
      <c r="D9" s="8" t="s">
        <v>587</v>
      </c>
      <c r="E9" s="10">
        <v>419000</v>
      </c>
      <c r="F9" s="10"/>
      <c r="G9" s="10"/>
    </row>
    <row r="10" ht="20.25" customHeight="1" spans="1:7">
      <c r="A10" s="8" t="s">
        <v>58</v>
      </c>
      <c r="B10" s="8" t="s">
        <v>281</v>
      </c>
      <c r="C10" s="9" t="s">
        <v>285</v>
      </c>
      <c r="D10" s="8" t="s">
        <v>587</v>
      </c>
      <c r="E10" s="10">
        <v>1840200</v>
      </c>
      <c r="F10" s="10"/>
      <c r="G10" s="10"/>
    </row>
    <row r="11" ht="20.25" customHeight="1" spans="1:7">
      <c r="A11" s="8" t="s">
        <v>58</v>
      </c>
      <c r="B11" s="8" t="s">
        <v>281</v>
      </c>
      <c r="C11" s="9" t="s">
        <v>287</v>
      </c>
      <c r="D11" s="8" t="s">
        <v>587</v>
      </c>
      <c r="E11" s="10">
        <v>2556000</v>
      </c>
      <c r="F11" s="10"/>
      <c r="G11" s="10"/>
    </row>
    <row r="12" ht="20.25" customHeight="1" spans="1:7">
      <c r="A12" s="8" t="s">
        <v>58</v>
      </c>
      <c r="B12" s="8" t="s">
        <v>281</v>
      </c>
      <c r="C12" s="9" t="s">
        <v>289</v>
      </c>
      <c r="D12" s="8" t="s">
        <v>587</v>
      </c>
      <c r="E12" s="10">
        <v>36000</v>
      </c>
      <c r="F12" s="10"/>
      <c r="G12" s="10"/>
    </row>
    <row r="13" ht="20.25" customHeight="1" spans="1:7">
      <c r="A13" s="8" t="s">
        <v>58</v>
      </c>
      <c r="B13" s="8" t="s">
        <v>281</v>
      </c>
      <c r="C13" s="9" t="s">
        <v>291</v>
      </c>
      <c r="D13" s="8" t="s">
        <v>587</v>
      </c>
      <c r="E13" s="10">
        <v>12960</v>
      </c>
      <c r="F13" s="10"/>
      <c r="G13" s="10"/>
    </row>
    <row r="14" ht="20.25" customHeight="1" spans="1:7">
      <c r="A14" s="8" t="s">
        <v>58</v>
      </c>
      <c r="B14" s="8" t="s">
        <v>281</v>
      </c>
      <c r="C14" s="9" t="s">
        <v>293</v>
      </c>
      <c r="D14" s="8" t="s">
        <v>587</v>
      </c>
      <c r="E14" s="10">
        <v>515910</v>
      </c>
      <c r="F14" s="10"/>
      <c r="G14" s="10"/>
    </row>
    <row r="15" ht="20.25" customHeight="1" spans="1:7">
      <c r="A15" s="8" t="s">
        <v>58</v>
      </c>
      <c r="B15" s="8" t="s">
        <v>281</v>
      </c>
      <c r="C15" s="9" t="s">
        <v>295</v>
      </c>
      <c r="D15" s="8" t="s">
        <v>587</v>
      </c>
      <c r="E15" s="10">
        <v>78250</v>
      </c>
      <c r="F15" s="10"/>
      <c r="G15" s="10"/>
    </row>
    <row r="16" ht="20.25" customHeight="1" spans="1:7">
      <c r="A16" s="8" t="s">
        <v>58</v>
      </c>
      <c r="B16" s="8" t="s">
        <v>281</v>
      </c>
      <c r="C16" s="9" t="s">
        <v>297</v>
      </c>
      <c r="D16" s="8" t="s">
        <v>587</v>
      </c>
      <c r="E16" s="10">
        <v>364800</v>
      </c>
      <c r="F16" s="10"/>
      <c r="G16" s="10"/>
    </row>
    <row r="17" ht="20.25" customHeight="1" spans="1:7">
      <c r="A17" s="8" t="s">
        <v>58</v>
      </c>
      <c r="B17" s="8" t="s">
        <v>281</v>
      </c>
      <c r="C17" s="9" t="s">
        <v>308</v>
      </c>
      <c r="D17" s="8" t="s">
        <v>587</v>
      </c>
      <c r="E17" s="10">
        <v>250000</v>
      </c>
      <c r="F17" s="10"/>
      <c r="G17" s="10"/>
    </row>
    <row r="18" ht="20.25" customHeight="1" spans="1:7">
      <c r="A18" s="8" t="s">
        <v>58</v>
      </c>
      <c r="B18" s="8" t="s">
        <v>281</v>
      </c>
      <c r="C18" s="9" t="s">
        <v>314</v>
      </c>
      <c r="D18" s="8" t="s">
        <v>587</v>
      </c>
      <c r="E18" s="10">
        <v>320000</v>
      </c>
      <c r="F18" s="10"/>
      <c r="G18" s="10"/>
    </row>
    <row r="19" ht="20.25" customHeight="1" spans="1:7">
      <c r="A19" s="8" t="s">
        <v>58</v>
      </c>
      <c r="B19" s="8" t="s">
        <v>281</v>
      </c>
      <c r="C19" s="9" t="s">
        <v>318</v>
      </c>
      <c r="D19" s="8" t="s">
        <v>587</v>
      </c>
      <c r="E19" s="10">
        <v>15000</v>
      </c>
      <c r="F19" s="10"/>
      <c r="G19" s="10"/>
    </row>
    <row r="20" ht="20.25" customHeight="1" spans="1:7">
      <c r="A20" s="8" t="s">
        <v>58</v>
      </c>
      <c r="B20" s="8" t="s">
        <v>281</v>
      </c>
      <c r="C20" s="9" t="s">
        <v>322</v>
      </c>
      <c r="D20" s="8" t="s">
        <v>587</v>
      </c>
      <c r="E20" s="10">
        <v>20000</v>
      </c>
      <c r="F20" s="10"/>
      <c r="G20" s="10"/>
    </row>
    <row r="21" ht="20.25" customHeight="1" spans="1:7">
      <c r="A21" s="11" t="s">
        <v>32</v>
      </c>
      <c r="B21" s="11"/>
      <c r="C21" s="11"/>
      <c r="D21" s="11"/>
      <c r="E21" s="10">
        <v>6762920</v>
      </c>
      <c r="F21" s="10"/>
      <c r="G21" s="10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A4" workbookViewId="0">
      <selection activeCell="A1" sqref="A1"/>
    </sheetView>
  </sheetViews>
  <sheetFormatPr defaultColWidth="8.85185185185185" defaultRowHeight="15" customHeight="1"/>
  <cols>
    <col min="1" max="1" width="25.2777777777778" customWidth="1"/>
    <col min="2" max="2" width="29.9814814814815" customWidth="1"/>
    <col min="3" max="19" width="17.1388888888889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"单位名称："&amp;"全部"</f>
        <v>单位名称：全部</v>
      </c>
      <c r="B3" s="4"/>
      <c r="C3" s="4"/>
      <c r="D3" s="4"/>
      <c r="E3" s="51"/>
      <c r="F3" s="51"/>
      <c r="G3" s="51"/>
      <c r="H3" s="5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9" t="s">
        <v>31</v>
      </c>
      <c r="C4" s="69" t="s">
        <v>32</v>
      </c>
      <c r="D4" s="69" t="s">
        <v>33</v>
      </c>
      <c r="E4" s="69"/>
      <c r="F4" s="69"/>
      <c r="G4" s="69"/>
      <c r="H4" s="69"/>
      <c r="I4" s="69"/>
      <c r="J4" s="72"/>
      <c r="K4" s="72"/>
      <c r="L4" s="72"/>
      <c r="M4" s="72"/>
      <c r="N4" s="72"/>
      <c r="O4" s="69" t="s">
        <v>20</v>
      </c>
      <c r="P4" s="69"/>
      <c r="Q4" s="69"/>
      <c r="R4" s="69"/>
      <c r="S4" s="69"/>
    </row>
    <row r="5" ht="18.75" customHeight="1" spans="1:19">
      <c r="A5" s="12"/>
      <c r="B5" s="69"/>
      <c r="C5" s="69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3" t="s">
        <v>39</v>
      </c>
      <c r="J5" s="74"/>
      <c r="K5" s="74"/>
      <c r="L5" s="74"/>
      <c r="M5" s="74"/>
      <c r="N5" s="74"/>
      <c r="O5" s="73" t="s">
        <v>34</v>
      </c>
      <c r="P5" s="73" t="s">
        <v>35</v>
      </c>
      <c r="Q5" s="73" t="s">
        <v>36</v>
      </c>
      <c r="R5" s="73" t="s">
        <v>37</v>
      </c>
      <c r="S5" s="70" t="s">
        <v>40</v>
      </c>
    </row>
    <row r="6" ht="18.75" customHeight="1" spans="1:19">
      <c r="A6" s="12"/>
      <c r="B6" s="69"/>
      <c r="C6" s="69"/>
      <c r="D6" s="70"/>
      <c r="E6" s="70"/>
      <c r="F6" s="70"/>
      <c r="G6" s="70"/>
      <c r="H6" s="70"/>
      <c r="I6" s="73" t="s">
        <v>34</v>
      </c>
      <c r="J6" s="73" t="s">
        <v>41</v>
      </c>
      <c r="K6" s="73" t="s">
        <v>42</v>
      </c>
      <c r="L6" s="73" t="s">
        <v>43</v>
      </c>
      <c r="M6" s="73" t="s">
        <v>44</v>
      </c>
      <c r="N6" s="73" t="s">
        <v>45</v>
      </c>
      <c r="O6" s="73"/>
      <c r="P6" s="73"/>
      <c r="Q6" s="73"/>
      <c r="R6" s="73"/>
      <c r="S6" s="70"/>
    </row>
    <row r="7" ht="18.75" customHeight="1" spans="1:19">
      <c r="A7" s="71" t="s">
        <v>46</v>
      </c>
      <c r="B7" s="13" t="s">
        <v>47</v>
      </c>
      <c r="C7" s="13" t="s">
        <v>48</v>
      </c>
      <c r="D7" s="13" t="s">
        <v>49</v>
      </c>
      <c r="E7" s="71" t="s">
        <v>50</v>
      </c>
      <c r="F7" s="13" t="s">
        <v>51</v>
      </c>
      <c r="G7" s="13" t="s">
        <v>52</v>
      </c>
      <c r="H7" s="71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46963224.29</v>
      </c>
      <c r="D8" s="16">
        <v>27964060.17</v>
      </c>
      <c r="E8" s="16">
        <v>27964060.17</v>
      </c>
      <c r="F8" s="16"/>
      <c r="G8" s="16"/>
      <c r="H8" s="16"/>
      <c r="I8" s="16">
        <v>18999164.12</v>
      </c>
      <c r="J8" s="16"/>
      <c r="K8" s="16"/>
      <c r="L8" s="16">
        <v>18989164.12</v>
      </c>
      <c r="M8" s="16"/>
      <c r="N8" s="16">
        <v>10000</v>
      </c>
      <c r="O8" s="16"/>
      <c r="P8" s="16"/>
      <c r="Q8" s="16"/>
      <c r="R8" s="16"/>
      <c r="S8" s="16"/>
    </row>
    <row r="9" ht="20.25" customHeight="1" spans="1:19">
      <c r="A9" s="62" t="s">
        <v>57</v>
      </c>
      <c r="B9" s="62" t="s">
        <v>58</v>
      </c>
      <c r="C9" s="16">
        <v>46963224.29</v>
      </c>
      <c r="D9" s="16">
        <v>27964060.17</v>
      </c>
      <c r="E9" s="16">
        <v>27964060.17</v>
      </c>
      <c r="F9" s="16"/>
      <c r="G9" s="16"/>
      <c r="H9" s="16"/>
      <c r="I9" s="16">
        <v>18999164.12</v>
      </c>
      <c r="J9" s="16"/>
      <c r="K9" s="16"/>
      <c r="L9" s="16">
        <v>18989164.12</v>
      </c>
      <c r="M9" s="16"/>
      <c r="N9" s="16">
        <v>10000</v>
      </c>
      <c r="O9" s="22"/>
      <c r="P9" s="22"/>
      <c r="Q9" s="22"/>
      <c r="R9" s="22"/>
      <c r="S9" s="22"/>
    </row>
    <row r="10" ht="20.25" customHeight="1" spans="1:19">
      <c r="A10" s="45" t="s">
        <v>32</v>
      </c>
      <c r="B10" s="45"/>
      <c r="C10" s="16">
        <v>46963224.29</v>
      </c>
      <c r="D10" s="16">
        <v>27964060.17</v>
      </c>
      <c r="E10" s="16">
        <v>27964060.17</v>
      </c>
      <c r="F10" s="16"/>
      <c r="G10" s="16"/>
      <c r="H10" s="16"/>
      <c r="I10" s="16">
        <v>18999164.12</v>
      </c>
      <c r="J10" s="16"/>
      <c r="K10" s="16"/>
      <c r="L10" s="16">
        <v>18989164.12</v>
      </c>
      <c r="M10" s="16"/>
      <c r="N10" s="16">
        <v>10000</v>
      </c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7"/>
  <sheetViews>
    <sheetView showZeros="0" workbookViewId="0">
      <selection activeCell="A1" sqref="A1"/>
    </sheetView>
  </sheetViews>
  <sheetFormatPr defaultColWidth="8.85185185185185" defaultRowHeight="15" customHeight="1"/>
  <cols>
    <col min="1" max="1" width="21.5462962962963" customWidth="1"/>
    <col min="2" max="2" width="28.5740740740741" customWidth="1"/>
    <col min="3" max="15" width="17.1388888888889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59</v>
      </c>
    </row>
    <row r="2" ht="37.5" customHeight="1" spans="1:15">
      <c r="A2" s="3" t="s">
        <v>60</v>
      </c>
      <c r="B2" s="3"/>
      <c r="C2" s="3"/>
      <c r="D2" s="3"/>
      <c r="E2" s="3"/>
      <c r="F2" s="3"/>
      <c r="G2" s="3"/>
      <c r="H2" s="3"/>
      <c r="I2" s="3"/>
      <c r="J2" s="3"/>
      <c r="K2" s="50"/>
      <c r="L2" s="50"/>
      <c r="M2" s="50"/>
      <c r="N2" s="50"/>
      <c r="O2" s="50"/>
    </row>
    <row r="3" ht="18.75" customHeight="1" spans="1:15">
      <c r="A3" s="41" t="str">
        <f>"单位名称："&amp;"全部"</f>
        <v>单位名称：全部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61</v>
      </c>
      <c r="B4" s="12" t="s">
        <v>62</v>
      </c>
      <c r="C4" s="44" t="s">
        <v>32</v>
      </c>
      <c r="D4" s="44" t="s">
        <v>35</v>
      </c>
      <c r="E4" s="44"/>
      <c r="F4" s="44"/>
      <c r="G4" s="12" t="s">
        <v>36</v>
      </c>
      <c r="H4" s="44" t="s">
        <v>37</v>
      </c>
      <c r="I4" s="12" t="s">
        <v>63</v>
      </c>
      <c r="J4" s="44" t="s">
        <v>64</v>
      </c>
      <c r="K4" s="44"/>
      <c r="L4" s="44"/>
      <c r="M4" s="44"/>
      <c r="N4" s="44"/>
      <c r="O4" s="44"/>
    </row>
    <row r="5" ht="18.75" customHeight="1" spans="1:15">
      <c r="A5" s="12"/>
      <c r="B5" s="12"/>
      <c r="C5" s="44"/>
      <c r="D5" s="44" t="s">
        <v>34</v>
      </c>
      <c r="E5" s="44" t="s">
        <v>65</v>
      </c>
      <c r="F5" s="44" t="s">
        <v>66</v>
      </c>
      <c r="G5" s="12"/>
      <c r="H5" s="44"/>
      <c r="I5" s="12"/>
      <c r="J5" s="44" t="s">
        <v>34</v>
      </c>
      <c r="K5" s="44" t="s">
        <v>67</v>
      </c>
      <c r="L5" s="13" t="s">
        <v>68</v>
      </c>
      <c r="M5" s="13" t="s">
        <v>69</v>
      </c>
      <c r="N5" s="13" t="s">
        <v>70</v>
      </c>
      <c r="O5" s="13" t="s">
        <v>71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72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73</v>
      </c>
      <c r="B7" s="15" t="s">
        <v>74</v>
      </c>
      <c r="C7" s="16">
        <v>35926038.1</v>
      </c>
      <c r="D7" s="16">
        <v>16926873.98</v>
      </c>
      <c r="E7" s="16">
        <v>14993023.98</v>
      </c>
      <c r="F7" s="16">
        <v>1933850</v>
      </c>
      <c r="G7" s="16"/>
      <c r="H7" s="16"/>
      <c r="I7" s="16"/>
      <c r="J7" s="16">
        <v>18999164.12</v>
      </c>
      <c r="K7" s="16"/>
      <c r="L7" s="16"/>
      <c r="M7" s="16">
        <v>18989164.12</v>
      </c>
      <c r="N7" s="16"/>
      <c r="O7" s="16">
        <v>10000</v>
      </c>
    </row>
    <row r="8" ht="20.25" customHeight="1" spans="1:15">
      <c r="A8" s="62" t="s">
        <v>75</v>
      </c>
      <c r="B8" s="62" t="s">
        <v>76</v>
      </c>
      <c r="C8" s="16">
        <v>4000</v>
      </c>
      <c r="D8" s="16">
        <v>4000</v>
      </c>
      <c r="E8" s="16"/>
      <c r="F8" s="16">
        <v>4000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3" t="s">
        <v>77</v>
      </c>
      <c r="B9" s="63" t="s">
        <v>78</v>
      </c>
      <c r="C9" s="16">
        <v>4000</v>
      </c>
      <c r="D9" s="16">
        <v>4000</v>
      </c>
      <c r="E9" s="16"/>
      <c r="F9" s="16">
        <v>4000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2" t="s">
        <v>79</v>
      </c>
      <c r="B10" s="62" t="s">
        <v>80</v>
      </c>
      <c r="C10" s="16">
        <v>34927988.1</v>
      </c>
      <c r="D10" s="16">
        <v>15928823.98</v>
      </c>
      <c r="E10" s="16">
        <v>14993023.98</v>
      </c>
      <c r="F10" s="16">
        <v>935800</v>
      </c>
      <c r="G10" s="16"/>
      <c r="H10" s="16"/>
      <c r="I10" s="16"/>
      <c r="J10" s="16">
        <v>18999164.12</v>
      </c>
      <c r="K10" s="16"/>
      <c r="L10" s="16"/>
      <c r="M10" s="16">
        <v>18989164.12</v>
      </c>
      <c r="N10" s="16"/>
      <c r="O10" s="16">
        <v>10000</v>
      </c>
    </row>
    <row r="11" ht="20.25" customHeight="1" spans="1:15">
      <c r="A11" s="63" t="s">
        <v>81</v>
      </c>
      <c r="B11" s="63" t="s">
        <v>82</v>
      </c>
      <c r="C11" s="16">
        <v>15305441.91</v>
      </c>
      <c r="D11" s="16">
        <v>15243023.98</v>
      </c>
      <c r="E11" s="16">
        <v>14993023.98</v>
      </c>
      <c r="F11" s="16">
        <v>250000</v>
      </c>
      <c r="G11" s="16"/>
      <c r="H11" s="16"/>
      <c r="I11" s="16"/>
      <c r="J11" s="16">
        <v>62417.93</v>
      </c>
      <c r="K11" s="16"/>
      <c r="L11" s="16"/>
      <c r="M11" s="16">
        <v>62417.93</v>
      </c>
      <c r="N11" s="16"/>
      <c r="O11" s="16"/>
    </row>
    <row r="12" ht="20.25" customHeight="1" spans="1:15">
      <c r="A12" s="63" t="s">
        <v>83</v>
      </c>
      <c r="B12" s="63" t="s">
        <v>78</v>
      </c>
      <c r="C12" s="16">
        <v>19622546.19</v>
      </c>
      <c r="D12" s="16">
        <v>685800</v>
      </c>
      <c r="E12" s="16"/>
      <c r="F12" s="16">
        <v>685800</v>
      </c>
      <c r="G12" s="16"/>
      <c r="H12" s="16"/>
      <c r="I12" s="16"/>
      <c r="J12" s="16">
        <v>18936746.19</v>
      </c>
      <c r="K12" s="16"/>
      <c r="L12" s="16"/>
      <c r="M12" s="16">
        <v>18926746.19</v>
      </c>
      <c r="N12" s="16"/>
      <c r="O12" s="16">
        <v>10000</v>
      </c>
    </row>
    <row r="13" ht="20.25" customHeight="1" spans="1:15">
      <c r="A13" s="62" t="s">
        <v>84</v>
      </c>
      <c r="B13" s="62" t="s">
        <v>85</v>
      </c>
      <c r="C13" s="16">
        <v>479050</v>
      </c>
      <c r="D13" s="16">
        <v>479050</v>
      </c>
      <c r="E13" s="16"/>
      <c r="F13" s="16">
        <v>479050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3" t="s">
        <v>86</v>
      </c>
      <c r="B14" s="63" t="s">
        <v>78</v>
      </c>
      <c r="C14" s="16">
        <v>443050</v>
      </c>
      <c r="D14" s="16">
        <v>443050</v>
      </c>
      <c r="E14" s="16"/>
      <c r="F14" s="16">
        <v>443050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3" t="s">
        <v>87</v>
      </c>
      <c r="B15" s="63" t="s">
        <v>88</v>
      </c>
      <c r="C15" s="16">
        <v>36000</v>
      </c>
      <c r="D15" s="16">
        <v>36000</v>
      </c>
      <c r="E15" s="16"/>
      <c r="F15" s="16">
        <v>36000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2" t="s">
        <v>89</v>
      </c>
      <c r="B16" s="62" t="s">
        <v>90</v>
      </c>
      <c r="C16" s="16">
        <v>515000</v>
      </c>
      <c r="D16" s="16">
        <v>515000</v>
      </c>
      <c r="E16" s="16"/>
      <c r="F16" s="16">
        <v>515000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3" t="s">
        <v>91</v>
      </c>
      <c r="B17" s="63" t="s">
        <v>90</v>
      </c>
      <c r="C17" s="16">
        <v>515000</v>
      </c>
      <c r="D17" s="16">
        <v>515000</v>
      </c>
      <c r="E17" s="16"/>
      <c r="F17" s="16">
        <v>515000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15" t="s">
        <v>92</v>
      </c>
      <c r="B18" s="15" t="s">
        <v>93</v>
      </c>
      <c r="C18" s="16">
        <v>3097996.15</v>
      </c>
      <c r="D18" s="16">
        <v>3097996.15</v>
      </c>
      <c r="E18" s="16">
        <v>2898886.15</v>
      </c>
      <c r="F18" s="16">
        <v>199110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2" t="s">
        <v>94</v>
      </c>
      <c r="B19" s="62" t="s">
        <v>95</v>
      </c>
      <c r="C19" s="16">
        <v>2906536.15</v>
      </c>
      <c r="D19" s="16">
        <v>2906536.15</v>
      </c>
      <c r="E19" s="16">
        <v>2834866.15</v>
      </c>
      <c r="F19" s="16">
        <v>71670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3" t="s">
        <v>96</v>
      </c>
      <c r="B20" s="63" t="s">
        <v>97</v>
      </c>
      <c r="C20" s="16">
        <v>360000</v>
      </c>
      <c r="D20" s="16">
        <v>360000</v>
      </c>
      <c r="E20" s="16">
        <v>360000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3" t="s">
        <v>98</v>
      </c>
      <c r="B21" s="63" t="s">
        <v>99</v>
      </c>
      <c r="C21" s="16">
        <v>255000</v>
      </c>
      <c r="D21" s="16">
        <v>255000</v>
      </c>
      <c r="E21" s="16">
        <v>255000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3" t="s">
        <v>100</v>
      </c>
      <c r="B22" s="63" t="s">
        <v>101</v>
      </c>
      <c r="C22" s="16">
        <v>71670</v>
      </c>
      <c r="D22" s="16">
        <v>71670</v>
      </c>
      <c r="E22" s="16"/>
      <c r="F22" s="16">
        <v>71670</v>
      </c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3" t="s">
        <v>102</v>
      </c>
      <c r="B23" s="63" t="s">
        <v>103</v>
      </c>
      <c r="C23" s="16">
        <v>2033997.28</v>
      </c>
      <c r="D23" s="16">
        <v>2033997.28</v>
      </c>
      <c r="E23" s="16">
        <v>2033997.28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3" t="s">
        <v>104</v>
      </c>
      <c r="B24" s="63" t="s">
        <v>105</v>
      </c>
      <c r="C24" s="16">
        <v>185868.87</v>
      </c>
      <c r="D24" s="16">
        <v>185868.87</v>
      </c>
      <c r="E24" s="16">
        <v>185868.87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62" t="s">
        <v>106</v>
      </c>
      <c r="B25" s="62" t="s">
        <v>107</v>
      </c>
      <c r="C25" s="16">
        <v>64020</v>
      </c>
      <c r="D25" s="16">
        <v>64020</v>
      </c>
      <c r="E25" s="16">
        <v>64020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63" t="s">
        <v>108</v>
      </c>
      <c r="B26" s="63" t="s">
        <v>109</v>
      </c>
      <c r="C26" s="16">
        <v>64020</v>
      </c>
      <c r="D26" s="16">
        <v>64020</v>
      </c>
      <c r="E26" s="16">
        <v>64020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62" t="s">
        <v>110</v>
      </c>
      <c r="B27" s="62" t="s">
        <v>111</v>
      </c>
      <c r="C27" s="16">
        <v>127440</v>
      </c>
      <c r="D27" s="16">
        <v>127440</v>
      </c>
      <c r="E27" s="16"/>
      <c r="F27" s="16">
        <v>127440</v>
      </c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63" t="s">
        <v>112</v>
      </c>
      <c r="B28" s="63" t="s">
        <v>113</v>
      </c>
      <c r="C28" s="16">
        <v>127440</v>
      </c>
      <c r="D28" s="16">
        <v>127440</v>
      </c>
      <c r="E28" s="16"/>
      <c r="F28" s="16">
        <v>127440</v>
      </c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15" t="s">
        <v>114</v>
      </c>
      <c r="B29" s="15" t="s">
        <v>115</v>
      </c>
      <c r="C29" s="16">
        <v>1799126.04</v>
      </c>
      <c r="D29" s="16">
        <v>1799126.04</v>
      </c>
      <c r="E29" s="16">
        <v>1782326.04</v>
      </c>
      <c r="F29" s="16">
        <v>16800</v>
      </c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62" t="s">
        <v>116</v>
      </c>
      <c r="B30" s="62" t="s">
        <v>117</v>
      </c>
      <c r="C30" s="16">
        <v>16800</v>
      </c>
      <c r="D30" s="16">
        <v>16800</v>
      </c>
      <c r="E30" s="16"/>
      <c r="F30" s="16">
        <v>16800</v>
      </c>
      <c r="G30" s="16"/>
      <c r="H30" s="16"/>
      <c r="I30" s="16"/>
      <c r="J30" s="16"/>
      <c r="K30" s="16"/>
      <c r="L30" s="16"/>
      <c r="M30" s="16"/>
      <c r="N30" s="16"/>
      <c r="O30" s="16"/>
    </row>
    <row r="31" ht="20.25" customHeight="1" spans="1:15">
      <c r="A31" s="63" t="s">
        <v>118</v>
      </c>
      <c r="B31" s="63" t="s">
        <v>119</v>
      </c>
      <c r="C31" s="16">
        <v>16800</v>
      </c>
      <c r="D31" s="16">
        <v>16800</v>
      </c>
      <c r="E31" s="16"/>
      <c r="F31" s="16">
        <v>16800</v>
      </c>
      <c r="G31" s="16"/>
      <c r="H31" s="16"/>
      <c r="I31" s="16"/>
      <c r="J31" s="16"/>
      <c r="K31" s="16"/>
      <c r="L31" s="16"/>
      <c r="M31" s="16"/>
      <c r="N31" s="16"/>
      <c r="O31" s="16"/>
    </row>
    <row r="32" ht="20.25" customHeight="1" spans="1:15">
      <c r="A32" s="62" t="s">
        <v>120</v>
      </c>
      <c r="B32" s="62" t="s">
        <v>121</v>
      </c>
      <c r="C32" s="16">
        <v>1782326.04</v>
      </c>
      <c r="D32" s="16">
        <v>1782326.04</v>
      </c>
      <c r="E32" s="16">
        <v>1782326.04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ht="20.25" customHeight="1" spans="1:15">
      <c r="A33" s="63" t="s">
        <v>122</v>
      </c>
      <c r="B33" s="63" t="s">
        <v>123</v>
      </c>
      <c r="C33" s="16">
        <v>284526.91</v>
      </c>
      <c r="D33" s="16">
        <v>284526.91</v>
      </c>
      <c r="E33" s="16">
        <v>284526.91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ht="20.25" customHeight="1" spans="1:15">
      <c r="A34" s="63" t="s">
        <v>124</v>
      </c>
      <c r="B34" s="63" t="s">
        <v>125</v>
      </c>
      <c r="C34" s="16">
        <v>770609.18</v>
      </c>
      <c r="D34" s="16">
        <v>770609.18</v>
      </c>
      <c r="E34" s="16">
        <v>770609.18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ht="20.25" customHeight="1" spans="1:15">
      <c r="A35" s="63" t="s">
        <v>126</v>
      </c>
      <c r="B35" s="63" t="s">
        <v>127</v>
      </c>
      <c r="C35" s="16">
        <v>628266.52</v>
      </c>
      <c r="D35" s="16">
        <v>628266.52</v>
      </c>
      <c r="E35" s="16">
        <v>628266.52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ht="20.25" customHeight="1" spans="1:15">
      <c r="A36" s="63" t="s">
        <v>128</v>
      </c>
      <c r="B36" s="63" t="s">
        <v>129</v>
      </c>
      <c r="C36" s="16">
        <v>98923.43</v>
      </c>
      <c r="D36" s="16">
        <v>98923.43</v>
      </c>
      <c r="E36" s="16">
        <v>98923.43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ht="20.25" customHeight="1" spans="1:15">
      <c r="A37" s="15" t="s">
        <v>130</v>
      </c>
      <c r="B37" s="15" t="s">
        <v>131</v>
      </c>
      <c r="C37" s="16">
        <v>300000</v>
      </c>
      <c r="D37" s="16">
        <v>300000</v>
      </c>
      <c r="E37" s="16"/>
      <c r="F37" s="16">
        <v>300000</v>
      </c>
      <c r="G37" s="16"/>
      <c r="H37" s="16"/>
      <c r="I37" s="16"/>
      <c r="J37" s="16"/>
      <c r="K37" s="16"/>
      <c r="L37" s="16"/>
      <c r="M37" s="16"/>
      <c r="N37" s="16"/>
      <c r="O37" s="16"/>
    </row>
    <row r="38" ht="20.25" customHeight="1" spans="1:15">
      <c r="A38" s="62" t="s">
        <v>132</v>
      </c>
      <c r="B38" s="62" t="s">
        <v>133</v>
      </c>
      <c r="C38" s="16">
        <v>300000</v>
      </c>
      <c r="D38" s="16">
        <v>300000</v>
      </c>
      <c r="E38" s="16"/>
      <c r="F38" s="16">
        <v>300000</v>
      </c>
      <c r="G38" s="16"/>
      <c r="H38" s="16"/>
      <c r="I38" s="16"/>
      <c r="J38" s="16"/>
      <c r="K38" s="16"/>
      <c r="L38" s="16"/>
      <c r="M38" s="16"/>
      <c r="N38" s="16"/>
      <c r="O38" s="16"/>
    </row>
    <row r="39" ht="20.25" customHeight="1" spans="1:15">
      <c r="A39" s="63" t="s">
        <v>134</v>
      </c>
      <c r="B39" s="63" t="s">
        <v>133</v>
      </c>
      <c r="C39" s="16">
        <v>300000</v>
      </c>
      <c r="D39" s="16">
        <v>300000</v>
      </c>
      <c r="E39" s="16"/>
      <c r="F39" s="16">
        <v>300000</v>
      </c>
      <c r="G39" s="16"/>
      <c r="H39" s="16"/>
      <c r="I39" s="16"/>
      <c r="J39" s="16"/>
      <c r="K39" s="16"/>
      <c r="L39" s="16"/>
      <c r="M39" s="16"/>
      <c r="N39" s="16"/>
      <c r="O39" s="16"/>
    </row>
    <row r="40" ht="20.25" customHeight="1" spans="1:15">
      <c r="A40" s="15" t="s">
        <v>135</v>
      </c>
      <c r="B40" s="15" t="s">
        <v>136</v>
      </c>
      <c r="C40" s="16">
        <v>4313160</v>
      </c>
      <c r="D40" s="16">
        <v>4313160</v>
      </c>
      <c r="E40" s="16"/>
      <c r="F40" s="16">
        <v>4313160</v>
      </c>
      <c r="G40" s="16"/>
      <c r="H40" s="16"/>
      <c r="I40" s="16"/>
      <c r="J40" s="16"/>
      <c r="K40" s="16"/>
      <c r="L40" s="16"/>
      <c r="M40" s="16"/>
      <c r="N40" s="16"/>
      <c r="O40" s="16"/>
    </row>
    <row r="41" ht="20.25" customHeight="1" spans="1:15">
      <c r="A41" s="62" t="s">
        <v>137</v>
      </c>
      <c r="B41" s="62" t="s">
        <v>138</v>
      </c>
      <c r="C41" s="16">
        <v>4313160</v>
      </c>
      <c r="D41" s="16">
        <v>4313160</v>
      </c>
      <c r="E41" s="16"/>
      <c r="F41" s="16">
        <v>4313160</v>
      </c>
      <c r="G41" s="16"/>
      <c r="H41" s="16"/>
      <c r="I41" s="16"/>
      <c r="J41" s="16"/>
      <c r="K41" s="16"/>
      <c r="L41" s="16"/>
      <c r="M41" s="16"/>
      <c r="N41" s="16"/>
      <c r="O41" s="16"/>
    </row>
    <row r="42" ht="20.25" customHeight="1" spans="1:15">
      <c r="A42" s="63" t="s">
        <v>139</v>
      </c>
      <c r="B42" s="63" t="s">
        <v>140</v>
      </c>
      <c r="C42" s="16">
        <v>348960</v>
      </c>
      <c r="D42" s="16">
        <v>348960</v>
      </c>
      <c r="E42" s="16"/>
      <c r="F42" s="16">
        <v>348960</v>
      </c>
      <c r="G42" s="16"/>
      <c r="H42" s="16"/>
      <c r="I42" s="16"/>
      <c r="J42" s="16"/>
      <c r="K42" s="16"/>
      <c r="L42" s="16"/>
      <c r="M42" s="16"/>
      <c r="N42" s="16"/>
      <c r="O42" s="16"/>
    </row>
    <row r="43" ht="20.25" customHeight="1" spans="1:15">
      <c r="A43" s="63" t="s">
        <v>141</v>
      </c>
      <c r="B43" s="63" t="s">
        <v>142</v>
      </c>
      <c r="C43" s="16">
        <v>3964200</v>
      </c>
      <c r="D43" s="16">
        <v>3964200</v>
      </c>
      <c r="E43" s="16"/>
      <c r="F43" s="16">
        <v>3964200</v>
      </c>
      <c r="G43" s="16"/>
      <c r="H43" s="16"/>
      <c r="I43" s="16"/>
      <c r="J43" s="16"/>
      <c r="K43" s="16"/>
      <c r="L43" s="16"/>
      <c r="M43" s="16"/>
      <c r="N43" s="16"/>
      <c r="O43" s="16"/>
    </row>
    <row r="44" ht="20.25" customHeight="1" spans="1:15">
      <c r="A44" s="15" t="s">
        <v>143</v>
      </c>
      <c r="B44" s="15" t="s">
        <v>144</v>
      </c>
      <c r="C44" s="16">
        <v>1526904</v>
      </c>
      <c r="D44" s="16">
        <v>1526904</v>
      </c>
      <c r="E44" s="16">
        <v>1526904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ht="20.25" customHeight="1" spans="1:15">
      <c r="A45" s="62" t="s">
        <v>145</v>
      </c>
      <c r="B45" s="62" t="s">
        <v>146</v>
      </c>
      <c r="C45" s="16">
        <v>1526904</v>
      </c>
      <c r="D45" s="16">
        <v>1526904</v>
      </c>
      <c r="E45" s="16">
        <v>1526904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ht="20.25" customHeight="1" spans="1:15">
      <c r="A46" s="63" t="s">
        <v>147</v>
      </c>
      <c r="B46" s="63" t="s">
        <v>148</v>
      </c>
      <c r="C46" s="16">
        <v>1526904</v>
      </c>
      <c r="D46" s="16">
        <v>1526904</v>
      </c>
      <c r="E46" s="16">
        <v>1526904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ht="20.25" customHeight="1" spans="1:15">
      <c r="A47" s="45" t="s">
        <v>149</v>
      </c>
      <c r="B47" s="45"/>
      <c r="C47" s="16">
        <v>46963224.29</v>
      </c>
      <c r="D47" s="16">
        <v>27964060.17</v>
      </c>
      <c r="E47" s="16">
        <v>21201140.17</v>
      </c>
      <c r="F47" s="16">
        <v>6762920</v>
      </c>
      <c r="G47" s="16"/>
      <c r="H47" s="16"/>
      <c r="I47" s="16"/>
      <c r="J47" s="16">
        <v>18999164.12</v>
      </c>
      <c r="K47" s="16"/>
      <c r="L47" s="16"/>
      <c r="M47" s="16">
        <v>18989164.12</v>
      </c>
      <c r="N47" s="16"/>
      <c r="O47" s="16">
        <v>10000</v>
      </c>
    </row>
  </sheetData>
  <mergeCells count="11">
    <mergeCell ref="A2:O2"/>
    <mergeCell ref="A3:I3"/>
    <mergeCell ref="D4:F4"/>
    <mergeCell ref="J4:O4"/>
    <mergeCell ref="A47:B4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4" workbookViewId="0">
      <selection activeCell="A1" sqref="A1"/>
    </sheetView>
  </sheetViews>
  <sheetFormatPr defaultColWidth="8.85185185185185" defaultRowHeight="15" customHeight="1" outlineLevelCol="3"/>
  <cols>
    <col min="1" max="4" width="35.7037037037037" customWidth="1"/>
  </cols>
  <sheetData>
    <row r="1" ht="18.75" customHeight="1" spans="1:4">
      <c r="A1" s="1"/>
      <c r="B1" s="1"/>
      <c r="C1" s="1"/>
      <c r="D1" s="5" t="s">
        <v>150</v>
      </c>
    </row>
    <row r="2" ht="45" customHeight="1" spans="1:4">
      <c r="A2" s="3" t="s">
        <v>151</v>
      </c>
      <c r="B2" s="3"/>
      <c r="C2" s="3"/>
      <c r="D2" s="3"/>
    </row>
    <row r="3" ht="18.75" customHeight="1" spans="1:4">
      <c r="A3" s="4" t="str">
        <f>"单位名称："&amp;"全部"</f>
        <v>单位名称：全部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152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153</v>
      </c>
      <c r="B7" s="16">
        <v>27964060.17</v>
      </c>
      <c r="C7" s="14" t="s">
        <v>154</v>
      </c>
      <c r="D7" s="16">
        <v>27964060.17</v>
      </c>
    </row>
    <row r="8" ht="22.5" customHeight="1" spans="1:4">
      <c r="A8" s="14" t="s">
        <v>155</v>
      </c>
      <c r="B8" s="16">
        <v>27964060.17</v>
      </c>
      <c r="C8" s="14" t="str">
        <f>"（"&amp;"一"&amp;"）"&amp;"一般公共服务支出"</f>
        <v>（一）一般公共服务支出</v>
      </c>
      <c r="D8" s="16">
        <v>16926873.98</v>
      </c>
    </row>
    <row r="9" ht="22.5" customHeight="1" spans="1:4">
      <c r="A9" s="14" t="s">
        <v>156</v>
      </c>
      <c r="B9" s="16"/>
      <c r="C9" s="14" t="str">
        <f>"（"&amp;"二"&amp;"）"&amp;"社会保障和就业支出"</f>
        <v>（二）社会保障和就业支出</v>
      </c>
      <c r="D9" s="16">
        <v>3097996.15</v>
      </c>
    </row>
    <row r="10" ht="22.5" customHeight="1" spans="1:4">
      <c r="A10" s="14" t="s">
        <v>157</v>
      </c>
      <c r="B10" s="16"/>
      <c r="C10" s="14" t="str">
        <f>"（"&amp;"三"&amp;"）"&amp;"卫生健康支出"</f>
        <v>（三）卫生健康支出</v>
      </c>
      <c r="D10" s="16">
        <v>1799126.04</v>
      </c>
    </row>
    <row r="11" ht="22.5" customHeight="1" spans="1:4">
      <c r="A11" s="14" t="s">
        <v>158</v>
      </c>
      <c r="B11" s="16"/>
      <c r="C11" s="14" t="str">
        <f>"（"&amp;"四"&amp;"）"&amp;"城乡社区支出"</f>
        <v>（四）城乡社区支出</v>
      </c>
      <c r="D11" s="16">
        <v>300000</v>
      </c>
    </row>
    <row r="12" ht="22.5" customHeight="1" spans="1:4">
      <c r="A12" s="14" t="s">
        <v>155</v>
      </c>
      <c r="B12" s="16"/>
      <c r="C12" s="14" t="str">
        <f>"（"&amp;"五"&amp;"）"&amp;"农林水支出"</f>
        <v>（五）农林水支出</v>
      </c>
      <c r="D12" s="16">
        <v>4313160</v>
      </c>
    </row>
    <row r="13" ht="22.5" customHeight="1" spans="1:4">
      <c r="A13" s="14" t="s">
        <v>156</v>
      </c>
      <c r="B13" s="16"/>
      <c r="C13" s="14" t="str">
        <f>"（"&amp;"六"&amp;"）"&amp;"住房保障支出"</f>
        <v>（六）住房保障支出</v>
      </c>
      <c r="D13" s="16">
        <v>1526904</v>
      </c>
    </row>
    <row r="14" ht="22.5" customHeight="1" spans="1:4">
      <c r="A14" s="14" t="s">
        <v>157</v>
      </c>
      <c r="B14" s="16"/>
      <c r="C14" s="14"/>
      <c r="D14" s="16"/>
    </row>
    <row r="15" ht="22.5" customHeight="1" spans="1:4">
      <c r="A15" s="65"/>
      <c r="B15" s="16"/>
      <c r="C15" s="14" t="s">
        <v>159</v>
      </c>
      <c r="D15" s="16"/>
    </row>
    <row r="16" ht="22.5" customHeight="1" spans="1:4">
      <c r="A16" s="66" t="s">
        <v>160</v>
      </c>
      <c r="B16" s="67">
        <v>27964060.17</v>
      </c>
      <c r="C16" s="68" t="s">
        <v>161</v>
      </c>
      <c r="D16" s="67">
        <v>27964060.17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47"/>
  <sheetViews>
    <sheetView showZeros="0" workbookViewId="0">
      <selection activeCell="A1" sqref="A1"/>
    </sheetView>
  </sheetViews>
  <sheetFormatPr defaultColWidth="8.85185185185185" defaultRowHeight="15" customHeight="1" outlineLevelCol="6"/>
  <cols>
    <col min="1" max="1" width="21.4259259259259" customWidth="1"/>
    <col min="2" max="2" width="28.5740740740741" customWidth="1"/>
    <col min="3" max="7" width="21.4259259259259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162</v>
      </c>
    </row>
    <row r="2" ht="37.5" customHeight="1" spans="1:7">
      <c r="A2" s="3" t="s">
        <v>163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"单位名称："&amp;"全部"</f>
        <v>单位名称：全部</v>
      </c>
      <c r="B3" s="41"/>
      <c r="C3" s="41"/>
      <c r="D3" s="42"/>
      <c r="E3" s="42"/>
      <c r="F3" s="42"/>
      <c r="G3" s="43" t="s">
        <v>29</v>
      </c>
    </row>
    <row r="4" ht="18.75" customHeight="1" spans="1:7">
      <c r="A4" s="12" t="s">
        <v>164</v>
      </c>
      <c r="B4" s="12" t="s">
        <v>62</v>
      </c>
      <c r="C4" s="44" t="s">
        <v>32</v>
      </c>
      <c r="D4" s="44" t="s">
        <v>65</v>
      </c>
      <c r="E4" s="44"/>
      <c r="F4" s="44"/>
      <c r="G4" s="12" t="s">
        <v>66</v>
      </c>
    </row>
    <row r="5" ht="18.75" customHeight="1" spans="1:7">
      <c r="A5" s="12" t="s">
        <v>61</v>
      </c>
      <c r="B5" s="12" t="s">
        <v>62</v>
      </c>
      <c r="C5" s="44"/>
      <c r="D5" s="44" t="s">
        <v>34</v>
      </c>
      <c r="E5" s="44" t="s">
        <v>165</v>
      </c>
      <c r="F5" s="44" t="s">
        <v>166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73</v>
      </c>
      <c r="B7" s="15" t="s">
        <v>74</v>
      </c>
      <c r="C7" s="16">
        <v>16926873.98</v>
      </c>
      <c r="D7" s="16">
        <v>14993023.98</v>
      </c>
      <c r="E7" s="16">
        <v>13797683.98</v>
      </c>
      <c r="F7" s="16">
        <v>1195340</v>
      </c>
      <c r="G7" s="16">
        <v>1933850</v>
      </c>
    </row>
    <row r="8" ht="20.25" customHeight="1" spans="1:7">
      <c r="A8" s="62" t="s">
        <v>75</v>
      </c>
      <c r="B8" s="62" t="s">
        <v>76</v>
      </c>
      <c r="C8" s="16">
        <v>4000</v>
      </c>
      <c r="D8" s="16"/>
      <c r="E8" s="16"/>
      <c r="F8" s="16"/>
      <c r="G8" s="16">
        <v>4000</v>
      </c>
    </row>
    <row r="9" ht="20.25" customHeight="1" spans="1:7">
      <c r="A9" s="63" t="s">
        <v>77</v>
      </c>
      <c r="B9" s="63" t="s">
        <v>78</v>
      </c>
      <c r="C9" s="16">
        <v>4000</v>
      </c>
      <c r="D9" s="16"/>
      <c r="E9" s="16"/>
      <c r="F9" s="16"/>
      <c r="G9" s="16">
        <v>4000</v>
      </c>
    </row>
    <row r="10" ht="20.25" customHeight="1" spans="1:7">
      <c r="A10" s="62" t="s">
        <v>79</v>
      </c>
      <c r="B10" s="62" t="s">
        <v>80</v>
      </c>
      <c r="C10" s="16">
        <v>15928823.98</v>
      </c>
      <c r="D10" s="16">
        <v>14993023.98</v>
      </c>
      <c r="E10" s="16">
        <v>13797683.98</v>
      </c>
      <c r="F10" s="16">
        <v>1195340</v>
      </c>
      <c r="G10" s="16">
        <v>935800</v>
      </c>
    </row>
    <row r="11" ht="20.25" customHeight="1" spans="1:7">
      <c r="A11" s="63" t="s">
        <v>81</v>
      </c>
      <c r="B11" s="63" t="s">
        <v>82</v>
      </c>
      <c r="C11" s="16">
        <v>15243023.98</v>
      </c>
      <c r="D11" s="16">
        <v>14993023.98</v>
      </c>
      <c r="E11" s="16">
        <v>13797683.98</v>
      </c>
      <c r="F11" s="16">
        <v>1195340</v>
      </c>
      <c r="G11" s="16">
        <v>250000</v>
      </c>
    </row>
    <row r="12" ht="20.25" customHeight="1" spans="1:7">
      <c r="A12" s="63" t="s">
        <v>83</v>
      </c>
      <c r="B12" s="63" t="s">
        <v>78</v>
      </c>
      <c r="C12" s="16">
        <v>685800</v>
      </c>
      <c r="D12" s="16"/>
      <c r="E12" s="16"/>
      <c r="F12" s="16"/>
      <c r="G12" s="16">
        <v>685800</v>
      </c>
    </row>
    <row r="13" ht="20.25" customHeight="1" spans="1:7">
      <c r="A13" s="62" t="s">
        <v>84</v>
      </c>
      <c r="B13" s="62" t="s">
        <v>85</v>
      </c>
      <c r="C13" s="16">
        <v>479050</v>
      </c>
      <c r="D13" s="16"/>
      <c r="E13" s="16"/>
      <c r="F13" s="16"/>
      <c r="G13" s="16">
        <v>479050</v>
      </c>
    </row>
    <row r="14" ht="20.25" customHeight="1" spans="1:7">
      <c r="A14" s="63" t="s">
        <v>86</v>
      </c>
      <c r="B14" s="63" t="s">
        <v>78</v>
      </c>
      <c r="C14" s="16">
        <v>443050</v>
      </c>
      <c r="D14" s="16"/>
      <c r="E14" s="16"/>
      <c r="F14" s="16"/>
      <c r="G14" s="16">
        <v>443050</v>
      </c>
    </row>
    <row r="15" ht="20.25" customHeight="1" spans="1:7">
      <c r="A15" s="63" t="s">
        <v>87</v>
      </c>
      <c r="B15" s="63" t="s">
        <v>88</v>
      </c>
      <c r="C15" s="16">
        <v>36000</v>
      </c>
      <c r="D15" s="16"/>
      <c r="E15" s="16"/>
      <c r="F15" s="16"/>
      <c r="G15" s="16">
        <v>36000</v>
      </c>
    </row>
    <row r="16" ht="20.25" customHeight="1" spans="1:7">
      <c r="A16" s="62" t="s">
        <v>89</v>
      </c>
      <c r="B16" s="62" t="s">
        <v>90</v>
      </c>
      <c r="C16" s="16">
        <v>515000</v>
      </c>
      <c r="D16" s="16"/>
      <c r="E16" s="16"/>
      <c r="F16" s="16"/>
      <c r="G16" s="16">
        <v>515000</v>
      </c>
    </row>
    <row r="17" ht="20.25" customHeight="1" spans="1:7">
      <c r="A17" s="63" t="s">
        <v>91</v>
      </c>
      <c r="B17" s="63" t="s">
        <v>90</v>
      </c>
      <c r="C17" s="16">
        <v>515000</v>
      </c>
      <c r="D17" s="16"/>
      <c r="E17" s="16"/>
      <c r="F17" s="16"/>
      <c r="G17" s="16">
        <v>515000</v>
      </c>
    </row>
    <row r="18" ht="20.25" customHeight="1" spans="1:7">
      <c r="A18" s="15" t="s">
        <v>92</v>
      </c>
      <c r="B18" s="15" t="s">
        <v>93</v>
      </c>
      <c r="C18" s="16">
        <v>3097996.15</v>
      </c>
      <c r="D18" s="16">
        <v>2898886.15</v>
      </c>
      <c r="E18" s="16">
        <v>2874286.15</v>
      </c>
      <c r="F18" s="16">
        <v>24600</v>
      </c>
      <c r="G18" s="16">
        <v>199110</v>
      </c>
    </row>
    <row r="19" ht="20.25" customHeight="1" spans="1:7">
      <c r="A19" s="62" t="s">
        <v>94</v>
      </c>
      <c r="B19" s="62" t="s">
        <v>95</v>
      </c>
      <c r="C19" s="16">
        <v>2906536.15</v>
      </c>
      <c r="D19" s="16">
        <v>2834866.15</v>
      </c>
      <c r="E19" s="16">
        <v>2810266.15</v>
      </c>
      <c r="F19" s="16">
        <v>24600</v>
      </c>
      <c r="G19" s="16">
        <v>71670</v>
      </c>
    </row>
    <row r="20" ht="20.25" customHeight="1" spans="1:7">
      <c r="A20" s="63" t="s">
        <v>96</v>
      </c>
      <c r="B20" s="63" t="s">
        <v>97</v>
      </c>
      <c r="C20" s="16">
        <v>360000</v>
      </c>
      <c r="D20" s="16">
        <v>360000</v>
      </c>
      <c r="E20" s="16">
        <v>345600</v>
      </c>
      <c r="F20" s="16">
        <v>14400</v>
      </c>
      <c r="G20" s="16"/>
    </row>
    <row r="21" ht="20.25" customHeight="1" spans="1:7">
      <c r="A21" s="63" t="s">
        <v>98</v>
      </c>
      <c r="B21" s="63" t="s">
        <v>99</v>
      </c>
      <c r="C21" s="16">
        <v>255000</v>
      </c>
      <c r="D21" s="16">
        <v>255000</v>
      </c>
      <c r="E21" s="16">
        <v>244800</v>
      </c>
      <c r="F21" s="16">
        <v>10200</v>
      </c>
      <c r="G21" s="16"/>
    </row>
    <row r="22" ht="20.25" customHeight="1" spans="1:7">
      <c r="A22" s="63" t="s">
        <v>100</v>
      </c>
      <c r="B22" s="63" t="s">
        <v>101</v>
      </c>
      <c r="C22" s="16">
        <v>71670</v>
      </c>
      <c r="D22" s="16"/>
      <c r="E22" s="16"/>
      <c r="F22" s="16"/>
      <c r="G22" s="16">
        <v>71670</v>
      </c>
    </row>
    <row r="23" ht="20.25" customHeight="1" spans="1:7">
      <c r="A23" s="63" t="s">
        <v>102</v>
      </c>
      <c r="B23" s="63" t="s">
        <v>103</v>
      </c>
      <c r="C23" s="16">
        <v>2033997.28</v>
      </c>
      <c r="D23" s="16">
        <v>2033997.28</v>
      </c>
      <c r="E23" s="16">
        <v>2033997.28</v>
      </c>
      <c r="F23" s="16"/>
      <c r="G23" s="16"/>
    </row>
    <row r="24" ht="20.25" customHeight="1" spans="1:7">
      <c r="A24" s="63" t="s">
        <v>104</v>
      </c>
      <c r="B24" s="63" t="s">
        <v>105</v>
      </c>
      <c r="C24" s="16">
        <v>185868.87</v>
      </c>
      <c r="D24" s="16">
        <v>185868.87</v>
      </c>
      <c r="E24" s="16">
        <v>185868.87</v>
      </c>
      <c r="F24" s="16"/>
      <c r="G24" s="16"/>
    </row>
    <row r="25" ht="20.25" customHeight="1" spans="1:7">
      <c r="A25" s="62" t="s">
        <v>106</v>
      </c>
      <c r="B25" s="62" t="s">
        <v>107</v>
      </c>
      <c r="C25" s="16">
        <v>64020</v>
      </c>
      <c r="D25" s="16">
        <v>64020</v>
      </c>
      <c r="E25" s="16">
        <v>64020</v>
      </c>
      <c r="F25" s="16"/>
      <c r="G25" s="16"/>
    </row>
    <row r="26" ht="20.25" customHeight="1" spans="1:7">
      <c r="A26" s="63" t="s">
        <v>108</v>
      </c>
      <c r="B26" s="63" t="s">
        <v>109</v>
      </c>
      <c r="C26" s="16">
        <v>64020</v>
      </c>
      <c r="D26" s="16">
        <v>64020</v>
      </c>
      <c r="E26" s="16">
        <v>64020</v>
      </c>
      <c r="F26" s="16"/>
      <c r="G26" s="16"/>
    </row>
    <row r="27" ht="20.25" customHeight="1" spans="1:7">
      <c r="A27" s="62" t="s">
        <v>110</v>
      </c>
      <c r="B27" s="62" t="s">
        <v>111</v>
      </c>
      <c r="C27" s="16">
        <v>127440</v>
      </c>
      <c r="D27" s="16"/>
      <c r="E27" s="16"/>
      <c r="F27" s="16"/>
      <c r="G27" s="16">
        <v>127440</v>
      </c>
    </row>
    <row r="28" ht="20.25" customHeight="1" spans="1:7">
      <c r="A28" s="63" t="s">
        <v>112</v>
      </c>
      <c r="B28" s="63" t="s">
        <v>113</v>
      </c>
      <c r="C28" s="16">
        <v>127440</v>
      </c>
      <c r="D28" s="16"/>
      <c r="E28" s="16"/>
      <c r="F28" s="16"/>
      <c r="G28" s="16">
        <v>127440</v>
      </c>
    </row>
    <row r="29" ht="20.25" customHeight="1" spans="1:7">
      <c r="A29" s="15" t="s">
        <v>114</v>
      </c>
      <c r="B29" s="15" t="s">
        <v>115</v>
      </c>
      <c r="C29" s="16">
        <v>1799126.04</v>
      </c>
      <c r="D29" s="16">
        <v>1782326.04</v>
      </c>
      <c r="E29" s="16">
        <v>1782326.04</v>
      </c>
      <c r="F29" s="16"/>
      <c r="G29" s="16">
        <v>16800</v>
      </c>
    </row>
    <row r="30" ht="20.25" customHeight="1" spans="1:7">
      <c r="A30" s="62" t="s">
        <v>116</v>
      </c>
      <c r="B30" s="62" t="s">
        <v>117</v>
      </c>
      <c r="C30" s="16">
        <v>16800</v>
      </c>
      <c r="D30" s="16"/>
      <c r="E30" s="16"/>
      <c r="F30" s="16"/>
      <c r="G30" s="16">
        <v>16800</v>
      </c>
    </row>
    <row r="31" ht="20.25" customHeight="1" spans="1:7">
      <c r="A31" s="63" t="s">
        <v>118</v>
      </c>
      <c r="B31" s="63" t="s">
        <v>119</v>
      </c>
      <c r="C31" s="16">
        <v>16800</v>
      </c>
      <c r="D31" s="16"/>
      <c r="E31" s="16"/>
      <c r="F31" s="16"/>
      <c r="G31" s="16">
        <v>16800</v>
      </c>
    </row>
    <row r="32" ht="20.25" customHeight="1" spans="1:7">
      <c r="A32" s="62" t="s">
        <v>120</v>
      </c>
      <c r="B32" s="62" t="s">
        <v>121</v>
      </c>
      <c r="C32" s="16">
        <v>1782326.04</v>
      </c>
      <c r="D32" s="16">
        <v>1782326.04</v>
      </c>
      <c r="E32" s="16">
        <v>1782326.04</v>
      </c>
      <c r="F32" s="16"/>
      <c r="G32" s="16"/>
    </row>
    <row r="33" ht="20.25" customHeight="1" spans="1:7">
      <c r="A33" s="63" t="s">
        <v>122</v>
      </c>
      <c r="B33" s="63" t="s">
        <v>123</v>
      </c>
      <c r="C33" s="16">
        <v>284526.91</v>
      </c>
      <c r="D33" s="16">
        <v>284526.91</v>
      </c>
      <c r="E33" s="16">
        <v>284526.91</v>
      </c>
      <c r="F33" s="16"/>
      <c r="G33" s="16"/>
    </row>
    <row r="34" ht="20.25" customHeight="1" spans="1:7">
      <c r="A34" s="63" t="s">
        <v>124</v>
      </c>
      <c r="B34" s="63" t="s">
        <v>125</v>
      </c>
      <c r="C34" s="16">
        <v>770609.18</v>
      </c>
      <c r="D34" s="16">
        <v>770609.18</v>
      </c>
      <c r="E34" s="16">
        <v>770609.18</v>
      </c>
      <c r="F34" s="16"/>
      <c r="G34" s="16"/>
    </row>
    <row r="35" ht="20.25" customHeight="1" spans="1:7">
      <c r="A35" s="63" t="s">
        <v>126</v>
      </c>
      <c r="B35" s="63" t="s">
        <v>127</v>
      </c>
      <c r="C35" s="16">
        <v>628266.52</v>
      </c>
      <c r="D35" s="16">
        <v>628266.52</v>
      </c>
      <c r="E35" s="16">
        <v>628266.52</v>
      </c>
      <c r="F35" s="16"/>
      <c r="G35" s="16"/>
    </row>
    <row r="36" ht="20.25" customHeight="1" spans="1:7">
      <c r="A36" s="63" t="s">
        <v>128</v>
      </c>
      <c r="B36" s="63" t="s">
        <v>129</v>
      </c>
      <c r="C36" s="16">
        <v>98923.43</v>
      </c>
      <c r="D36" s="16">
        <v>98923.43</v>
      </c>
      <c r="E36" s="16">
        <v>98923.43</v>
      </c>
      <c r="F36" s="16"/>
      <c r="G36" s="16"/>
    </row>
    <row r="37" ht="20.25" customHeight="1" spans="1:7">
      <c r="A37" s="15" t="s">
        <v>130</v>
      </c>
      <c r="B37" s="15" t="s">
        <v>131</v>
      </c>
      <c r="C37" s="16">
        <v>300000</v>
      </c>
      <c r="D37" s="16"/>
      <c r="E37" s="16"/>
      <c r="F37" s="16"/>
      <c r="G37" s="16">
        <v>300000</v>
      </c>
    </row>
    <row r="38" ht="20.25" customHeight="1" spans="1:7">
      <c r="A38" s="62" t="s">
        <v>132</v>
      </c>
      <c r="B38" s="62" t="s">
        <v>133</v>
      </c>
      <c r="C38" s="16">
        <v>300000</v>
      </c>
      <c r="D38" s="16"/>
      <c r="E38" s="16"/>
      <c r="F38" s="16"/>
      <c r="G38" s="16">
        <v>300000</v>
      </c>
    </row>
    <row r="39" ht="20.25" customHeight="1" spans="1:7">
      <c r="A39" s="63" t="s">
        <v>134</v>
      </c>
      <c r="B39" s="63" t="s">
        <v>133</v>
      </c>
      <c r="C39" s="16">
        <v>300000</v>
      </c>
      <c r="D39" s="16"/>
      <c r="E39" s="16"/>
      <c r="F39" s="16"/>
      <c r="G39" s="16">
        <v>300000</v>
      </c>
    </row>
    <row r="40" ht="20.25" customHeight="1" spans="1:7">
      <c r="A40" s="15" t="s">
        <v>135</v>
      </c>
      <c r="B40" s="15" t="s">
        <v>136</v>
      </c>
      <c r="C40" s="16">
        <v>4313160</v>
      </c>
      <c r="D40" s="16"/>
      <c r="E40" s="16"/>
      <c r="F40" s="16"/>
      <c r="G40" s="16">
        <v>4313160</v>
      </c>
    </row>
    <row r="41" ht="20.25" customHeight="1" spans="1:7">
      <c r="A41" s="62" t="s">
        <v>137</v>
      </c>
      <c r="B41" s="62" t="s">
        <v>138</v>
      </c>
      <c r="C41" s="16">
        <v>4313160</v>
      </c>
      <c r="D41" s="16"/>
      <c r="E41" s="16"/>
      <c r="F41" s="16"/>
      <c r="G41" s="16">
        <v>4313160</v>
      </c>
    </row>
    <row r="42" ht="20.25" customHeight="1" spans="1:7">
      <c r="A42" s="63" t="s">
        <v>139</v>
      </c>
      <c r="B42" s="63" t="s">
        <v>140</v>
      </c>
      <c r="C42" s="16">
        <v>348960</v>
      </c>
      <c r="D42" s="16"/>
      <c r="E42" s="16"/>
      <c r="F42" s="16"/>
      <c r="G42" s="16">
        <v>348960</v>
      </c>
    </row>
    <row r="43" ht="20.25" customHeight="1" spans="1:7">
      <c r="A43" s="63" t="s">
        <v>141</v>
      </c>
      <c r="B43" s="63" t="s">
        <v>142</v>
      </c>
      <c r="C43" s="16">
        <v>3964200</v>
      </c>
      <c r="D43" s="16"/>
      <c r="E43" s="16"/>
      <c r="F43" s="16"/>
      <c r="G43" s="16">
        <v>3964200</v>
      </c>
    </row>
    <row r="44" ht="20.25" customHeight="1" spans="1:7">
      <c r="A44" s="15" t="s">
        <v>143</v>
      </c>
      <c r="B44" s="15" t="s">
        <v>144</v>
      </c>
      <c r="C44" s="16">
        <v>1526904</v>
      </c>
      <c r="D44" s="16">
        <v>1526904</v>
      </c>
      <c r="E44" s="16">
        <v>1526904</v>
      </c>
      <c r="F44" s="16"/>
      <c r="G44" s="16"/>
    </row>
    <row r="45" ht="20.25" customHeight="1" spans="1:7">
      <c r="A45" s="62" t="s">
        <v>145</v>
      </c>
      <c r="B45" s="62" t="s">
        <v>146</v>
      </c>
      <c r="C45" s="16">
        <v>1526904</v>
      </c>
      <c r="D45" s="16">
        <v>1526904</v>
      </c>
      <c r="E45" s="16">
        <v>1526904</v>
      </c>
      <c r="F45" s="16"/>
      <c r="G45" s="16"/>
    </row>
    <row r="46" ht="20.25" customHeight="1" spans="1:7">
      <c r="A46" s="63" t="s">
        <v>147</v>
      </c>
      <c r="B46" s="63" t="s">
        <v>148</v>
      </c>
      <c r="C46" s="16">
        <v>1526904</v>
      </c>
      <c r="D46" s="16">
        <v>1526904</v>
      </c>
      <c r="E46" s="16">
        <v>1526904</v>
      </c>
      <c r="F46" s="16"/>
      <c r="G46" s="16"/>
    </row>
    <row r="47" ht="20.25" customHeight="1" spans="1:7">
      <c r="A47" s="45" t="s">
        <v>149</v>
      </c>
      <c r="B47" s="45"/>
      <c r="C47" s="46">
        <v>27964060.17</v>
      </c>
      <c r="D47" s="46">
        <v>21201140.17</v>
      </c>
      <c r="E47" s="46">
        <v>19981200.17</v>
      </c>
      <c r="F47" s="46">
        <v>1219940</v>
      </c>
      <c r="G47" s="46">
        <v>6762920</v>
      </c>
    </row>
  </sheetData>
  <mergeCells count="7">
    <mergeCell ref="A2:G2"/>
    <mergeCell ref="A3:C3"/>
    <mergeCell ref="A4:B4"/>
    <mergeCell ref="D4:F4"/>
    <mergeCell ref="A47:B47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185185185185" defaultRowHeight="15" customHeight="1" outlineLevelRow="6" outlineLevelCol="5"/>
  <cols>
    <col min="1" max="6" width="28.5740740740741" customWidth="1"/>
  </cols>
  <sheetData>
    <row r="1" ht="18.75" customHeight="1" spans="1:6">
      <c r="A1" s="55"/>
      <c r="B1" s="55"/>
      <c r="C1" s="56"/>
      <c r="D1" s="1"/>
      <c r="E1" s="1"/>
      <c r="F1" s="57" t="s">
        <v>167</v>
      </c>
    </row>
    <row r="2" ht="41.25" customHeight="1" spans="1:6">
      <c r="A2" s="58" t="s">
        <v>168</v>
      </c>
      <c r="B2" s="58"/>
      <c r="C2" s="58"/>
      <c r="D2" s="58"/>
      <c r="E2" s="58"/>
      <c r="F2" s="58"/>
    </row>
    <row r="3" ht="18.75" customHeight="1" spans="1:6">
      <c r="A3" s="4" t="str">
        <f>"单位名称："&amp;"全部"</f>
        <v>单位名称：全部</v>
      </c>
      <c r="B3" s="4"/>
      <c r="C3" s="4"/>
      <c r="D3" s="59"/>
      <c r="E3" s="1"/>
      <c r="F3" s="57" t="s">
        <v>29</v>
      </c>
    </row>
    <row r="4" ht="18.75" customHeight="1" spans="1:6">
      <c r="A4" s="12" t="s">
        <v>169</v>
      </c>
      <c r="B4" s="44" t="s">
        <v>170</v>
      </c>
      <c r="C4" s="44" t="s">
        <v>171</v>
      </c>
      <c r="D4" s="44"/>
      <c r="E4" s="44"/>
      <c r="F4" s="44" t="s">
        <v>172</v>
      </c>
    </row>
    <row r="5" ht="18.75" customHeight="1" spans="1:6">
      <c r="A5" s="12"/>
      <c r="B5" s="44"/>
      <c r="C5" s="44" t="s">
        <v>34</v>
      </c>
      <c r="D5" s="44" t="s">
        <v>173</v>
      </c>
      <c r="E5" s="44" t="s">
        <v>174</v>
      </c>
      <c r="F5" s="44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6">
        <v>110000</v>
      </c>
      <c r="B7" s="16"/>
      <c r="C7" s="16">
        <v>80000</v>
      </c>
      <c r="D7" s="16"/>
      <c r="E7" s="16">
        <v>80000</v>
      </c>
      <c r="F7" s="16">
        <v>30000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6"/>
  <sheetViews>
    <sheetView showZeros="0" topLeftCell="A4" workbookViewId="0">
      <selection activeCell="A1" sqref="A1"/>
    </sheetView>
  </sheetViews>
  <sheetFormatPr defaultColWidth="8.85185185185185" defaultRowHeight="15" customHeight="1"/>
  <cols>
    <col min="1" max="7" width="28.5740740740741" customWidth="1"/>
    <col min="8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175</v>
      </c>
    </row>
    <row r="2" ht="45" customHeight="1" spans="1:23">
      <c r="A2" s="3" t="s">
        <v>176</v>
      </c>
      <c r="B2" s="3"/>
      <c r="C2" s="3"/>
      <c r="D2" s="3"/>
      <c r="E2" s="3"/>
      <c r="F2" s="3"/>
      <c r="G2" s="3"/>
      <c r="H2" s="3"/>
      <c r="I2" s="3"/>
      <c r="J2" s="3"/>
      <c r="K2" s="3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"单位名称："&amp;"全部"</f>
        <v>单位名称：全部</v>
      </c>
      <c r="B3" s="4"/>
      <c r="C3" s="4"/>
      <c r="D3" s="4"/>
      <c r="E3" s="4"/>
      <c r="F3" s="4"/>
      <c r="G3" s="4"/>
      <c r="H3" s="51"/>
      <c r="I3" s="51"/>
      <c r="J3" s="51"/>
      <c r="K3" s="5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2" t="s">
        <v>177</v>
      </c>
      <c r="B4" s="52" t="s">
        <v>178</v>
      </c>
      <c r="C4" s="52" t="s">
        <v>179</v>
      </c>
      <c r="D4" s="52" t="s">
        <v>180</v>
      </c>
      <c r="E4" s="52" t="s">
        <v>181</v>
      </c>
      <c r="F4" s="52" t="s">
        <v>182</v>
      </c>
      <c r="G4" s="52" t="s">
        <v>183</v>
      </c>
      <c r="H4" s="53" t="s">
        <v>32</v>
      </c>
      <c r="I4" s="53" t="s">
        <v>184</v>
      </c>
      <c r="J4" s="52"/>
      <c r="K4" s="52"/>
      <c r="L4" s="52"/>
      <c r="M4" s="52"/>
      <c r="N4" s="52" t="s">
        <v>185</v>
      </c>
      <c r="O4" s="52"/>
      <c r="P4" s="52"/>
      <c r="Q4" s="52" t="s">
        <v>38</v>
      </c>
      <c r="R4" s="52" t="s">
        <v>64</v>
      </c>
      <c r="S4" s="52"/>
      <c r="T4" s="52"/>
      <c r="U4" s="52"/>
      <c r="V4" s="52"/>
      <c r="W4" s="52"/>
    </row>
    <row r="5" ht="18.75" customHeight="1" spans="1:23">
      <c r="A5" s="52"/>
      <c r="B5" s="52"/>
      <c r="C5" s="52"/>
      <c r="D5" s="52"/>
      <c r="E5" s="52"/>
      <c r="F5" s="52"/>
      <c r="G5" s="52"/>
      <c r="H5" s="53" t="s">
        <v>186</v>
      </c>
      <c r="I5" s="53" t="s">
        <v>187</v>
      </c>
      <c r="J5" s="52" t="s">
        <v>36</v>
      </c>
      <c r="K5" s="52" t="s">
        <v>37</v>
      </c>
      <c r="L5" s="52"/>
      <c r="M5" s="52"/>
      <c r="N5" s="52" t="s">
        <v>185</v>
      </c>
      <c r="O5" s="52" t="s">
        <v>36</v>
      </c>
      <c r="P5" s="52" t="s">
        <v>37</v>
      </c>
      <c r="Q5" s="52" t="s">
        <v>38</v>
      </c>
      <c r="R5" s="52" t="s">
        <v>64</v>
      </c>
      <c r="S5" s="52" t="s">
        <v>41</v>
      </c>
      <c r="T5" s="52" t="s">
        <v>42</v>
      </c>
      <c r="U5" s="52" t="s">
        <v>43</v>
      </c>
      <c r="V5" s="52" t="s">
        <v>44</v>
      </c>
      <c r="W5" s="52" t="s">
        <v>45</v>
      </c>
    </row>
    <row r="6" ht="18.75" customHeight="1" spans="1:23">
      <c r="A6" s="52"/>
      <c r="B6" s="52"/>
      <c r="C6" s="52"/>
      <c r="D6" s="52"/>
      <c r="E6" s="52"/>
      <c r="F6" s="52"/>
      <c r="G6" s="52"/>
      <c r="H6" s="53"/>
      <c r="I6" s="53" t="s">
        <v>188</v>
      </c>
      <c r="J6" s="52" t="s">
        <v>189</v>
      </c>
      <c r="K6" s="52" t="s">
        <v>190</v>
      </c>
      <c r="L6" s="52" t="s">
        <v>191</v>
      </c>
      <c r="M6" s="52" t="s">
        <v>192</v>
      </c>
      <c r="N6" s="52" t="s">
        <v>35</v>
      </c>
      <c r="O6" s="52" t="s">
        <v>36</v>
      </c>
      <c r="P6" s="52" t="s">
        <v>37</v>
      </c>
      <c r="Q6" s="52"/>
      <c r="R6" s="52" t="s">
        <v>34</v>
      </c>
      <c r="S6" s="52" t="s">
        <v>41</v>
      </c>
      <c r="T6" s="52" t="s">
        <v>42</v>
      </c>
      <c r="U6" s="52" t="s">
        <v>43</v>
      </c>
      <c r="V6" s="52" t="s">
        <v>44</v>
      </c>
      <c r="W6" s="52" t="s">
        <v>45</v>
      </c>
    </row>
    <row r="7" ht="22.65" customHeight="1" spans="1:23">
      <c r="A7" s="52"/>
      <c r="B7" s="52"/>
      <c r="C7" s="52"/>
      <c r="D7" s="52"/>
      <c r="E7" s="52"/>
      <c r="F7" s="52"/>
      <c r="G7" s="52"/>
      <c r="H7" s="53"/>
      <c r="I7" s="53" t="s">
        <v>34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18.75" customHeight="1" spans="1:23">
      <c r="A8" s="53" t="s">
        <v>46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21201140.17</v>
      </c>
      <c r="I9" s="16">
        <v>21201140.17</v>
      </c>
      <c r="J9" s="16"/>
      <c r="K9" s="16"/>
      <c r="L9" s="16">
        <v>21201140.17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4" t="s">
        <v>58</v>
      </c>
      <c r="B10" s="8" t="s">
        <v>193</v>
      </c>
      <c r="C10" s="9" t="s">
        <v>194</v>
      </c>
      <c r="D10" s="8" t="s">
        <v>81</v>
      </c>
      <c r="E10" s="8" t="s">
        <v>82</v>
      </c>
      <c r="F10" s="8" t="s">
        <v>195</v>
      </c>
      <c r="G10" s="8" t="s">
        <v>196</v>
      </c>
      <c r="H10" s="16">
        <v>1327620</v>
      </c>
      <c r="I10" s="16">
        <v>1327620</v>
      </c>
      <c r="J10" s="16"/>
      <c r="K10" s="16"/>
      <c r="L10" s="16">
        <v>1327620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4" t="s">
        <v>58</v>
      </c>
      <c r="B11" s="8" t="s">
        <v>193</v>
      </c>
      <c r="C11" s="9" t="s">
        <v>194</v>
      </c>
      <c r="D11" s="8" t="s">
        <v>81</v>
      </c>
      <c r="E11" s="8" t="s">
        <v>82</v>
      </c>
      <c r="F11" s="8" t="s">
        <v>197</v>
      </c>
      <c r="G11" s="8" t="s">
        <v>198</v>
      </c>
      <c r="H11" s="16">
        <v>186000</v>
      </c>
      <c r="I11" s="16">
        <v>186000</v>
      </c>
      <c r="J11" s="16"/>
      <c r="K11" s="16"/>
      <c r="L11" s="16">
        <v>186000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4" t="s">
        <v>58</v>
      </c>
      <c r="B12" s="8" t="s">
        <v>193</v>
      </c>
      <c r="C12" s="9" t="s">
        <v>194</v>
      </c>
      <c r="D12" s="8" t="s">
        <v>81</v>
      </c>
      <c r="E12" s="8" t="s">
        <v>82</v>
      </c>
      <c r="F12" s="8" t="s">
        <v>197</v>
      </c>
      <c r="G12" s="8" t="s">
        <v>198</v>
      </c>
      <c r="H12" s="16">
        <v>1784052</v>
      </c>
      <c r="I12" s="16">
        <v>1784052</v>
      </c>
      <c r="J12" s="16"/>
      <c r="K12" s="16"/>
      <c r="L12" s="16">
        <v>1784052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4" t="s">
        <v>58</v>
      </c>
      <c r="B13" s="8" t="s">
        <v>193</v>
      </c>
      <c r="C13" s="9" t="s">
        <v>194</v>
      </c>
      <c r="D13" s="8" t="s">
        <v>81</v>
      </c>
      <c r="E13" s="8" t="s">
        <v>82</v>
      </c>
      <c r="F13" s="8" t="s">
        <v>199</v>
      </c>
      <c r="G13" s="8" t="s">
        <v>200</v>
      </c>
      <c r="H13" s="16">
        <v>110635</v>
      </c>
      <c r="I13" s="16">
        <v>110635</v>
      </c>
      <c r="J13" s="16"/>
      <c r="K13" s="16"/>
      <c r="L13" s="16">
        <v>110635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4" t="s">
        <v>58</v>
      </c>
      <c r="B14" s="8" t="s">
        <v>201</v>
      </c>
      <c r="C14" s="9" t="s">
        <v>202</v>
      </c>
      <c r="D14" s="8" t="s">
        <v>81</v>
      </c>
      <c r="E14" s="8" t="s">
        <v>82</v>
      </c>
      <c r="F14" s="8" t="s">
        <v>203</v>
      </c>
      <c r="G14" s="8" t="s">
        <v>204</v>
      </c>
      <c r="H14" s="16">
        <v>67204.98</v>
      </c>
      <c r="I14" s="16">
        <v>67204.98</v>
      </c>
      <c r="J14" s="16"/>
      <c r="K14" s="16"/>
      <c r="L14" s="16">
        <v>67204.98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4" t="s">
        <v>58</v>
      </c>
      <c r="B15" s="8" t="s">
        <v>201</v>
      </c>
      <c r="C15" s="9" t="s">
        <v>202</v>
      </c>
      <c r="D15" s="8" t="s">
        <v>102</v>
      </c>
      <c r="E15" s="8" t="s">
        <v>103</v>
      </c>
      <c r="F15" s="8" t="s">
        <v>205</v>
      </c>
      <c r="G15" s="8" t="s">
        <v>206</v>
      </c>
      <c r="H15" s="16">
        <v>2033997.28</v>
      </c>
      <c r="I15" s="16">
        <v>2033997.28</v>
      </c>
      <c r="J15" s="16"/>
      <c r="K15" s="16"/>
      <c r="L15" s="16">
        <v>2033997.28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4" t="s">
        <v>58</v>
      </c>
      <c r="B16" s="8" t="s">
        <v>201</v>
      </c>
      <c r="C16" s="9" t="s">
        <v>202</v>
      </c>
      <c r="D16" s="8" t="s">
        <v>122</v>
      </c>
      <c r="E16" s="8" t="s">
        <v>123</v>
      </c>
      <c r="F16" s="8" t="s">
        <v>207</v>
      </c>
      <c r="G16" s="8" t="s">
        <v>208</v>
      </c>
      <c r="H16" s="16">
        <v>284526.91</v>
      </c>
      <c r="I16" s="16">
        <v>284526.91</v>
      </c>
      <c r="J16" s="16"/>
      <c r="K16" s="16"/>
      <c r="L16" s="16">
        <v>284526.91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4" t="s">
        <v>58</v>
      </c>
      <c r="B17" s="8" t="s">
        <v>201</v>
      </c>
      <c r="C17" s="9" t="s">
        <v>202</v>
      </c>
      <c r="D17" s="8" t="s">
        <v>124</v>
      </c>
      <c r="E17" s="8" t="s">
        <v>125</v>
      </c>
      <c r="F17" s="8" t="s">
        <v>207</v>
      </c>
      <c r="G17" s="8" t="s">
        <v>208</v>
      </c>
      <c r="H17" s="16">
        <v>770609.18</v>
      </c>
      <c r="I17" s="16">
        <v>770609.18</v>
      </c>
      <c r="J17" s="16"/>
      <c r="K17" s="16"/>
      <c r="L17" s="16">
        <v>770609.18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4" t="s">
        <v>58</v>
      </c>
      <c r="B18" s="8" t="s">
        <v>201</v>
      </c>
      <c r="C18" s="9" t="s">
        <v>202</v>
      </c>
      <c r="D18" s="8" t="s">
        <v>126</v>
      </c>
      <c r="E18" s="8" t="s">
        <v>127</v>
      </c>
      <c r="F18" s="8" t="s">
        <v>209</v>
      </c>
      <c r="G18" s="8" t="s">
        <v>210</v>
      </c>
      <c r="H18" s="16">
        <v>628266.52</v>
      </c>
      <c r="I18" s="16">
        <v>628266.52</v>
      </c>
      <c r="J18" s="16"/>
      <c r="K18" s="16"/>
      <c r="L18" s="16">
        <v>628266.52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4" t="s">
        <v>58</v>
      </c>
      <c r="B19" s="8" t="s">
        <v>201</v>
      </c>
      <c r="C19" s="9" t="s">
        <v>202</v>
      </c>
      <c r="D19" s="8" t="s">
        <v>128</v>
      </c>
      <c r="E19" s="8" t="s">
        <v>129</v>
      </c>
      <c r="F19" s="8" t="s">
        <v>203</v>
      </c>
      <c r="G19" s="8" t="s">
        <v>204</v>
      </c>
      <c r="H19" s="16">
        <v>13026.53</v>
      </c>
      <c r="I19" s="16">
        <v>13026.53</v>
      </c>
      <c r="J19" s="16"/>
      <c r="K19" s="16"/>
      <c r="L19" s="16">
        <v>13026.53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4" t="s">
        <v>58</v>
      </c>
      <c r="B20" s="8" t="s">
        <v>201</v>
      </c>
      <c r="C20" s="9" t="s">
        <v>202</v>
      </c>
      <c r="D20" s="8" t="s">
        <v>128</v>
      </c>
      <c r="E20" s="8" t="s">
        <v>129</v>
      </c>
      <c r="F20" s="8" t="s">
        <v>203</v>
      </c>
      <c r="G20" s="8" t="s">
        <v>204</v>
      </c>
      <c r="H20" s="16">
        <v>35280.9</v>
      </c>
      <c r="I20" s="16">
        <v>35280.9</v>
      </c>
      <c r="J20" s="16"/>
      <c r="K20" s="16"/>
      <c r="L20" s="16">
        <v>35280.9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4" t="s">
        <v>58</v>
      </c>
      <c r="B21" s="8" t="s">
        <v>201</v>
      </c>
      <c r="C21" s="9" t="s">
        <v>202</v>
      </c>
      <c r="D21" s="8" t="s">
        <v>128</v>
      </c>
      <c r="E21" s="8" t="s">
        <v>129</v>
      </c>
      <c r="F21" s="8" t="s">
        <v>203</v>
      </c>
      <c r="G21" s="8" t="s">
        <v>204</v>
      </c>
      <c r="H21" s="16">
        <v>18315</v>
      </c>
      <c r="I21" s="16">
        <v>18315</v>
      </c>
      <c r="J21" s="16"/>
      <c r="K21" s="16"/>
      <c r="L21" s="16">
        <v>18315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4" t="s">
        <v>58</v>
      </c>
      <c r="B22" s="8" t="s">
        <v>201</v>
      </c>
      <c r="C22" s="9" t="s">
        <v>202</v>
      </c>
      <c r="D22" s="8" t="s">
        <v>128</v>
      </c>
      <c r="E22" s="8" t="s">
        <v>129</v>
      </c>
      <c r="F22" s="8" t="s">
        <v>203</v>
      </c>
      <c r="G22" s="8" t="s">
        <v>204</v>
      </c>
      <c r="H22" s="16">
        <v>32301</v>
      </c>
      <c r="I22" s="16">
        <v>32301</v>
      </c>
      <c r="J22" s="16"/>
      <c r="K22" s="16"/>
      <c r="L22" s="16">
        <v>32301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4" t="s">
        <v>58</v>
      </c>
      <c r="B23" s="8" t="s">
        <v>211</v>
      </c>
      <c r="C23" s="9" t="s">
        <v>148</v>
      </c>
      <c r="D23" s="8" t="s">
        <v>147</v>
      </c>
      <c r="E23" s="8" t="s">
        <v>148</v>
      </c>
      <c r="F23" s="8" t="s">
        <v>212</v>
      </c>
      <c r="G23" s="8" t="s">
        <v>148</v>
      </c>
      <c r="H23" s="16">
        <v>1526904</v>
      </c>
      <c r="I23" s="16">
        <v>1526904</v>
      </c>
      <c r="J23" s="16"/>
      <c r="K23" s="16"/>
      <c r="L23" s="16">
        <v>1526904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4" t="s">
        <v>58</v>
      </c>
      <c r="B24" s="8" t="s">
        <v>213</v>
      </c>
      <c r="C24" s="9" t="s">
        <v>214</v>
      </c>
      <c r="D24" s="8" t="s">
        <v>81</v>
      </c>
      <c r="E24" s="8" t="s">
        <v>82</v>
      </c>
      <c r="F24" s="8" t="s">
        <v>215</v>
      </c>
      <c r="G24" s="8" t="s">
        <v>216</v>
      </c>
      <c r="H24" s="16">
        <v>60000</v>
      </c>
      <c r="I24" s="16">
        <v>60000</v>
      </c>
      <c r="J24" s="16"/>
      <c r="K24" s="16"/>
      <c r="L24" s="16">
        <v>60000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4" t="s">
        <v>58</v>
      </c>
      <c r="B25" s="8" t="s">
        <v>217</v>
      </c>
      <c r="C25" s="9" t="s">
        <v>218</v>
      </c>
      <c r="D25" s="8" t="s">
        <v>81</v>
      </c>
      <c r="E25" s="8" t="s">
        <v>82</v>
      </c>
      <c r="F25" s="8" t="s">
        <v>219</v>
      </c>
      <c r="G25" s="8" t="s">
        <v>220</v>
      </c>
      <c r="H25" s="16">
        <v>275400</v>
      </c>
      <c r="I25" s="16">
        <v>275400</v>
      </c>
      <c r="J25" s="16"/>
      <c r="K25" s="16"/>
      <c r="L25" s="16">
        <v>275400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4" t="s">
        <v>58</v>
      </c>
      <c r="B26" s="8" t="s">
        <v>221</v>
      </c>
      <c r="C26" s="9" t="s">
        <v>222</v>
      </c>
      <c r="D26" s="8" t="s">
        <v>81</v>
      </c>
      <c r="E26" s="8" t="s">
        <v>82</v>
      </c>
      <c r="F26" s="8" t="s">
        <v>223</v>
      </c>
      <c r="G26" s="8" t="s">
        <v>222</v>
      </c>
      <c r="H26" s="16">
        <v>133200</v>
      </c>
      <c r="I26" s="16">
        <v>133200</v>
      </c>
      <c r="J26" s="16"/>
      <c r="K26" s="16"/>
      <c r="L26" s="16">
        <v>133200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4" t="s">
        <v>58</v>
      </c>
      <c r="B27" s="8" t="s">
        <v>224</v>
      </c>
      <c r="C27" s="9" t="s">
        <v>225</v>
      </c>
      <c r="D27" s="8" t="s">
        <v>81</v>
      </c>
      <c r="E27" s="8" t="s">
        <v>82</v>
      </c>
      <c r="F27" s="8" t="s">
        <v>226</v>
      </c>
      <c r="G27" s="8" t="s">
        <v>227</v>
      </c>
      <c r="H27" s="16">
        <v>250500</v>
      </c>
      <c r="I27" s="16">
        <v>250500</v>
      </c>
      <c r="J27" s="16"/>
      <c r="K27" s="16"/>
      <c r="L27" s="16">
        <v>250500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4" t="s">
        <v>58</v>
      </c>
      <c r="B28" s="8" t="s">
        <v>224</v>
      </c>
      <c r="C28" s="9" t="s">
        <v>225</v>
      </c>
      <c r="D28" s="8" t="s">
        <v>81</v>
      </c>
      <c r="E28" s="8" t="s">
        <v>82</v>
      </c>
      <c r="F28" s="8" t="s">
        <v>228</v>
      </c>
      <c r="G28" s="8" t="s">
        <v>229</v>
      </c>
      <c r="H28" s="16">
        <v>16000</v>
      </c>
      <c r="I28" s="16">
        <v>16000</v>
      </c>
      <c r="J28" s="16"/>
      <c r="K28" s="16"/>
      <c r="L28" s="16">
        <v>16000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4" t="s">
        <v>58</v>
      </c>
      <c r="B29" s="8" t="s">
        <v>224</v>
      </c>
      <c r="C29" s="9" t="s">
        <v>225</v>
      </c>
      <c r="D29" s="8" t="s">
        <v>81</v>
      </c>
      <c r="E29" s="8" t="s">
        <v>82</v>
      </c>
      <c r="F29" s="8" t="s">
        <v>230</v>
      </c>
      <c r="G29" s="8" t="s">
        <v>231</v>
      </c>
      <c r="H29" s="16">
        <v>55000</v>
      </c>
      <c r="I29" s="16">
        <v>55000</v>
      </c>
      <c r="J29" s="16"/>
      <c r="K29" s="16"/>
      <c r="L29" s="16">
        <v>55000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4" t="s">
        <v>58</v>
      </c>
      <c r="B30" s="8" t="s">
        <v>224</v>
      </c>
      <c r="C30" s="9" t="s">
        <v>225</v>
      </c>
      <c r="D30" s="8" t="s">
        <v>81</v>
      </c>
      <c r="E30" s="8" t="s">
        <v>82</v>
      </c>
      <c r="F30" s="8" t="s">
        <v>232</v>
      </c>
      <c r="G30" s="8" t="s">
        <v>233</v>
      </c>
      <c r="H30" s="16">
        <v>75000</v>
      </c>
      <c r="I30" s="16">
        <v>75000</v>
      </c>
      <c r="J30" s="16"/>
      <c r="K30" s="16"/>
      <c r="L30" s="16">
        <v>75000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4" t="s">
        <v>58</v>
      </c>
      <c r="B31" s="8" t="s">
        <v>224</v>
      </c>
      <c r="C31" s="9" t="s">
        <v>225</v>
      </c>
      <c r="D31" s="8" t="s">
        <v>81</v>
      </c>
      <c r="E31" s="8" t="s">
        <v>82</v>
      </c>
      <c r="F31" s="8" t="s">
        <v>234</v>
      </c>
      <c r="G31" s="8" t="s">
        <v>235</v>
      </c>
      <c r="H31" s="16">
        <v>25000</v>
      </c>
      <c r="I31" s="16">
        <v>25000</v>
      </c>
      <c r="J31" s="16"/>
      <c r="K31" s="16"/>
      <c r="L31" s="16">
        <v>25000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4" t="s">
        <v>58</v>
      </c>
      <c r="B32" s="8" t="s">
        <v>224</v>
      </c>
      <c r="C32" s="9" t="s">
        <v>225</v>
      </c>
      <c r="D32" s="8" t="s">
        <v>81</v>
      </c>
      <c r="E32" s="8" t="s">
        <v>82</v>
      </c>
      <c r="F32" s="8" t="s">
        <v>236</v>
      </c>
      <c r="G32" s="8" t="s">
        <v>237</v>
      </c>
      <c r="H32" s="16">
        <v>15000</v>
      </c>
      <c r="I32" s="16">
        <v>15000</v>
      </c>
      <c r="J32" s="16"/>
      <c r="K32" s="16"/>
      <c r="L32" s="16">
        <v>15000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4" t="s">
        <v>58</v>
      </c>
      <c r="B33" s="8" t="s">
        <v>224</v>
      </c>
      <c r="C33" s="9" t="s">
        <v>225</v>
      </c>
      <c r="D33" s="8" t="s">
        <v>81</v>
      </c>
      <c r="E33" s="8" t="s">
        <v>82</v>
      </c>
      <c r="F33" s="8" t="s">
        <v>238</v>
      </c>
      <c r="G33" s="8" t="s">
        <v>239</v>
      </c>
      <c r="H33" s="16">
        <v>24500</v>
      </c>
      <c r="I33" s="16">
        <v>24500</v>
      </c>
      <c r="J33" s="16"/>
      <c r="K33" s="16"/>
      <c r="L33" s="16">
        <v>24500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4" t="s">
        <v>58</v>
      </c>
      <c r="B34" s="8" t="s">
        <v>224</v>
      </c>
      <c r="C34" s="9" t="s">
        <v>225</v>
      </c>
      <c r="D34" s="8" t="s">
        <v>81</v>
      </c>
      <c r="E34" s="8" t="s">
        <v>82</v>
      </c>
      <c r="F34" s="8" t="s">
        <v>240</v>
      </c>
      <c r="G34" s="8" t="s">
        <v>241</v>
      </c>
      <c r="H34" s="16">
        <v>55000</v>
      </c>
      <c r="I34" s="16">
        <v>55000</v>
      </c>
      <c r="J34" s="16"/>
      <c r="K34" s="16"/>
      <c r="L34" s="16">
        <v>55000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4" t="s">
        <v>58</v>
      </c>
      <c r="B35" s="8" t="s">
        <v>224</v>
      </c>
      <c r="C35" s="9" t="s">
        <v>225</v>
      </c>
      <c r="D35" s="8" t="s">
        <v>81</v>
      </c>
      <c r="E35" s="8" t="s">
        <v>82</v>
      </c>
      <c r="F35" s="8" t="s">
        <v>219</v>
      </c>
      <c r="G35" s="8" t="s">
        <v>220</v>
      </c>
      <c r="H35" s="16">
        <v>27540</v>
      </c>
      <c r="I35" s="16">
        <v>27540</v>
      </c>
      <c r="J35" s="16"/>
      <c r="K35" s="16"/>
      <c r="L35" s="16">
        <v>27540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4" t="s">
        <v>58</v>
      </c>
      <c r="B36" s="8" t="s">
        <v>224</v>
      </c>
      <c r="C36" s="9" t="s">
        <v>225</v>
      </c>
      <c r="D36" s="8" t="s">
        <v>96</v>
      </c>
      <c r="E36" s="8" t="s">
        <v>97</v>
      </c>
      <c r="F36" s="8" t="s">
        <v>242</v>
      </c>
      <c r="G36" s="8" t="s">
        <v>243</v>
      </c>
      <c r="H36" s="16">
        <v>14400</v>
      </c>
      <c r="I36" s="16">
        <v>14400</v>
      </c>
      <c r="J36" s="16"/>
      <c r="K36" s="16"/>
      <c r="L36" s="16">
        <v>14400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4" t="s">
        <v>58</v>
      </c>
      <c r="B37" s="8" t="s">
        <v>224</v>
      </c>
      <c r="C37" s="9" t="s">
        <v>225</v>
      </c>
      <c r="D37" s="8" t="s">
        <v>98</v>
      </c>
      <c r="E37" s="8" t="s">
        <v>99</v>
      </c>
      <c r="F37" s="8" t="s">
        <v>242</v>
      </c>
      <c r="G37" s="8" t="s">
        <v>243</v>
      </c>
      <c r="H37" s="16">
        <v>10200</v>
      </c>
      <c r="I37" s="16">
        <v>10200</v>
      </c>
      <c r="J37" s="16"/>
      <c r="K37" s="16"/>
      <c r="L37" s="16">
        <v>10200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4" t="s">
        <v>58</v>
      </c>
      <c r="B38" s="8" t="s">
        <v>244</v>
      </c>
      <c r="C38" s="9" t="s">
        <v>245</v>
      </c>
      <c r="D38" s="8" t="s">
        <v>81</v>
      </c>
      <c r="E38" s="8" t="s">
        <v>82</v>
      </c>
      <c r="F38" s="8" t="s">
        <v>199</v>
      </c>
      <c r="G38" s="8" t="s">
        <v>200</v>
      </c>
      <c r="H38" s="16">
        <v>551028</v>
      </c>
      <c r="I38" s="16">
        <v>551028</v>
      </c>
      <c r="J38" s="16"/>
      <c r="K38" s="16"/>
      <c r="L38" s="16">
        <v>551028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4" t="s">
        <v>58</v>
      </c>
      <c r="B39" s="8" t="s">
        <v>246</v>
      </c>
      <c r="C39" s="9" t="s">
        <v>247</v>
      </c>
      <c r="D39" s="8" t="s">
        <v>81</v>
      </c>
      <c r="E39" s="8" t="s">
        <v>82</v>
      </c>
      <c r="F39" s="8" t="s">
        <v>242</v>
      </c>
      <c r="G39" s="8" t="s">
        <v>243</v>
      </c>
      <c r="H39" s="16">
        <v>88800</v>
      </c>
      <c r="I39" s="16">
        <v>88800</v>
      </c>
      <c r="J39" s="16"/>
      <c r="K39" s="16"/>
      <c r="L39" s="16">
        <v>88800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4" t="s">
        <v>58</v>
      </c>
      <c r="B40" s="8" t="s">
        <v>248</v>
      </c>
      <c r="C40" s="9" t="s">
        <v>249</v>
      </c>
      <c r="D40" s="8" t="s">
        <v>81</v>
      </c>
      <c r="E40" s="8" t="s">
        <v>82</v>
      </c>
      <c r="F40" s="8" t="s">
        <v>250</v>
      </c>
      <c r="G40" s="8" t="s">
        <v>249</v>
      </c>
      <c r="H40" s="16">
        <v>44400</v>
      </c>
      <c r="I40" s="16">
        <v>44400</v>
      </c>
      <c r="J40" s="16"/>
      <c r="K40" s="16"/>
      <c r="L40" s="16">
        <v>44400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4" t="s">
        <v>58</v>
      </c>
      <c r="B41" s="8" t="s">
        <v>251</v>
      </c>
      <c r="C41" s="9" t="s">
        <v>172</v>
      </c>
      <c r="D41" s="8" t="s">
        <v>81</v>
      </c>
      <c r="E41" s="8" t="s">
        <v>82</v>
      </c>
      <c r="F41" s="8" t="s">
        <v>252</v>
      </c>
      <c r="G41" s="8" t="s">
        <v>172</v>
      </c>
      <c r="H41" s="16">
        <v>30000</v>
      </c>
      <c r="I41" s="16">
        <v>30000</v>
      </c>
      <c r="J41" s="16"/>
      <c r="K41" s="16"/>
      <c r="L41" s="16">
        <v>30000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4" t="s">
        <v>58</v>
      </c>
      <c r="B42" s="8" t="s">
        <v>253</v>
      </c>
      <c r="C42" s="9" t="s">
        <v>254</v>
      </c>
      <c r="D42" s="8" t="s">
        <v>96</v>
      </c>
      <c r="E42" s="8" t="s">
        <v>97</v>
      </c>
      <c r="F42" s="8" t="s">
        <v>255</v>
      </c>
      <c r="G42" s="8" t="s">
        <v>256</v>
      </c>
      <c r="H42" s="16">
        <v>345600</v>
      </c>
      <c r="I42" s="16">
        <v>345600</v>
      </c>
      <c r="J42" s="16"/>
      <c r="K42" s="16"/>
      <c r="L42" s="16">
        <v>345600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4" t="s">
        <v>58</v>
      </c>
      <c r="B43" s="8" t="s">
        <v>253</v>
      </c>
      <c r="C43" s="9" t="s">
        <v>254</v>
      </c>
      <c r="D43" s="8" t="s">
        <v>98</v>
      </c>
      <c r="E43" s="8" t="s">
        <v>99</v>
      </c>
      <c r="F43" s="8" t="s">
        <v>255</v>
      </c>
      <c r="G43" s="8" t="s">
        <v>256</v>
      </c>
      <c r="H43" s="16">
        <v>244800</v>
      </c>
      <c r="I43" s="16">
        <v>244800</v>
      </c>
      <c r="J43" s="16"/>
      <c r="K43" s="16"/>
      <c r="L43" s="16">
        <v>244800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4" t="s">
        <v>58</v>
      </c>
      <c r="B44" s="8" t="s">
        <v>257</v>
      </c>
      <c r="C44" s="9" t="s">
        <v>258</v>
      </c>
      <c r="D44" s="8" t="s">
        <v>108</v>
      </c>
      <c r="E44" s="8" t="s">
        <v>109</v>
      </c>
      <c r="F44" s="8" t="s">
        <v>255</v>
      </c>
      <c r="G44" s="8" t="s">
        <v>256</v>
      </c>
      <c r="H44" s="16">
        <v>64020</v>
      </c>
      <c r="I44" s="16">
        <v>64020</v>
      </c>
      <c r="J44" s="16"/>
      <c r="K44" s="16"/>
      <c r="L44" s="16">
        <v>64020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4" t="s">
        <v>58</v>
      </c>
      <c r="B45" s="8" t="s">
        <v>259</v>
      </c>
      <c r="C45" s="9" t="s">
        <v>260</v>
      </c>
      <c r="D45" s="8" t="s">
        <v>81</v>
      </c>
      <c r="E45" s="8" t="s">
        <v>82</v>
      </c>
      <c r="F45" s="8" t="s">
        <v>215</v>
      </c>
      <c r="G45" s="8" t="s">
        <v>216</v>
      </c>
      <c r="H45" s="16">
        <v>20000</v>
      </c>
      <c r="I45" s="16">
        <v>20000</v>
      </c>
      <c r="J45" s="16"/>
      <c r="K45" s="16"/>
      <c r="L45" s="16">
        <v>20000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4" t="s">
        <v>58</v>
      </c>
      <c r="B46" s="8" t="s">
        <v>261</v>
      </c>
      <c r="C46" s="9" t="s">
        <v>262</v>
      </c>
      <c r="D46" s="8" t="s">
        <v>104</v>
      </c>
      <c r="E46" s="8" t="s">
        <v>105</v>
      </c>
      <c r="F46" s="8" t="s">
        <v>263</v>
      </c>
      <c r="G46" s="8" t="s">
        <v>264</v>
      </c>
      <c r="H46" s="16">
        <v>185868.87</v>
      </c>
      <c r="I46" s="16">
        <v>185868.87</v>
      </c>
      <c r="J46" s="16"/>
      <c r="K46" s="16"/>
      <c r="L46" s="16">
        <v>185868.87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54" t="s">
        <v>58</v>
      </c>
      <c r="B47" s="8" t="s">
        <v>265</v>
      </c>
      <c r="C47" s="9" t="s">
        <v>266</v>
      </c>
      <c r="D47" s="8" t="s">
        <v>81</v>
      </c>
      <c r="E47" s="8" t="s">
        <v>82</v>
      </c>
      <c r="F47" s="8" t="s">
        <v>267</v>
      </c>
      <c r="G47" s="8" t="s">
        <v>268</v>
      </c>
      <c r="H47" s="16">
        <v>1137600</v>
      </c>
      <c r="I47" s="16">
        <v>1137600</v>
      </c>
      <c r="J47" s="16"/>
      <c r="K47" s="16"/>
      <c r="L47" s="16">
        <v>1137600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54" t="s">
        <v>58</v>
      </c>
      <c r="B48" s="8" t="s">
        <v>269</v>
      </c>
      <c r="C48" s="9" t="s">
        <v>270</v>
      </c>
      <c r="D48" s="8" t="s">
        <v>81</v>
      </c>
      <c r="E48" s="8" t="s">
        <v>82</v>
      </c>
      <c r="F48" s="8" t="s">
        <v>267</v>
      </c>
      <c r="G48" s="8" t="s">
        <v>268</v>
      </c>
      <c r="H48" s="16">
        <v>284400</v>
      </c>
      <c r="I48" s="16">
        <v>284400</v>
      </c>
      <c r="J48" s="16"/>
      <c r="K48" s="16"/>
      <c r="L48" s="16">
        <v>284400</v>
      </c>
      <c r="M48" s="16"/>
      <c r="N48" s="16"/>
      <c r="O48" s="16"/>
      <c r="P48" s="22"/>
      <c r="Q48" s="16"/>
      <c r="R48" s="16"/>
      <c r="S48" s="16"/>
      <c r="T48" s="16"/>
      <c r="U48" s="16"/>
      <c r="V48" s="16"/>
      <c r="W48" s="16"/>
    </row>
    <row r="49" ht="18.75" customHeight="1" spans="1:23">
      <c r="A49" s="54" t="s">
        <v>58</v>
      </c>
      <c r="B49" s="8" t="s">
        <v>271</v>
      </c>
      <c r="C49" s="9" t="s">
        <v>272</v>
      </c>
      <c r="D49" s="8" t="s">
        <v>81</v>
      </c>
      <c r="E49" s="8" t="s">
        <v>82</v>
      </c>
      <c r="F49" s="8" t="s">
        <v>195</v>
      </c>
      <c r="G49" s="8" t="s">
        <v>196</v>
      </c>
      <c r="H49" s="16">
        <v>3569184</v>
      </c>
      <c r="I49" s="16">
        <v>3569184</v>
      </c>
      <c r="J49" s="16"/>
      <c r="K49" s="16"/>
      <c r="L49" s="16">
        <v>3569184</v>
      </c>
      <c r="M49" s="16"/>
      <c r="N49" s="16"/>
      <c r="O49" s="16"/>
      <c r="P49" s="22"/>
      <c r="Q49" s="16"/>
      <c r="R49" s="16"/>
      <c r="S49" s="16"/>
      <c r="T49" s="16"/>
      <c r="U49" s="16"/>
      <c r="V49" s="16"/>
      <c r="W49" s="16"/>
    </row>
    <row r="50" ht="18.75" customHeight="1" spans="1:23">
      <c r="A50" s="54" t="s">
        <v>58</v>
      </c>
      <c r="B50" s="8" t="s">
        <v>271</v>
      </c>
      <c r="C50" s="9" t="s">
        <v>272</v>
      </c>
      <c r="D50" s="8" t="s">
        <v>81</v>
      </c>
      <c r="E50" s="8" t="s">
        <v>82</v>
      </c>
      <c r="F50" s="8" t="s">
        <v>197</v>
      </c>
      <c r="G50" s="8" t="s">
        <v>198</v>
      </c>
      <c r="H50" s="16">
        <v>238620</v>
      </c>
      <c r="I50" s="16">
        <v>238620</v>
      </c>
      <c r="J50" s="16"/>
      <c r="K50" s="16"/>
      <c r="L50" s="16">
        <v>238620</v>
      </c>
      <c r="M50" s="16"/>
      <c r="N50" s="16"/>
      <c r="O50" s="16"/>
      <c r="P50" s="22"/>
      <c r="Q50" s="16"/>
      <c r="R50" s="16"/>
      <c r="S50" s="16"/>
      <c r="T50" s="16"/>
      <c r="U50" s="16"/>
      <c r="V50" s="16"/>
      <c r="W50" s="16"/>
    </row>
    <row r="51" ht="18.75" customHeight="1" spans="1:23">
      <c r="A51" s="54" t="s">
        <v>58</v>
      </c>
      <c r="B51" s="8" t="s">
        <v>271</v>
      </c>
      <c r="C51" s="9" t="s">
        <v>272</v>
      </c>
      <c r="D51" s="8" t="s">
        <v>81</v>
      </c>
      <c r="E51" s="8" t="s">
        <v>82</v>
      </c>
      <c r="F51" s="8" t="s">
        <v>197</v>
      </c>
      <c r="G51" s="8" t="s">
        <v>198</v>
      </c>
      <c r="H51" s="16">
        <v>480000</v>
      </c>
      <c r="I51" s="16">
        <v>480000</v>
      </c>
      <c r="J51" s="16"/>
      <c r="K51" s="16"/>
      <c r="L51" s="16">
        <v>480000</v>
      </c>
      <c r="M51" s="16"/>
      <c r="N51" s="16"/>
      <c r="O51" s="16"/>
      <c r="P51" s="22"/>
      <c r="Q51" s="16"/>
      <c r="R51" s="16"/>
      <c r="S51" s="16"/>
      <c r="T51" s="16"/>
      <c r="U51" s="16"/>
      <c r="V51" s="16"/>
      <c r="W51" s="16"/>
    </row>
    <row r="52" ht="18.75" customHeight="1" spans="1:23">
      <c r="A52" s="54" t="s">
        <v>58</v>
      </c>
      <c r="B52" s="8" t="s">
        <v>271</v>
      </c>
      <c r="C52" s="9" t="s">
        <v>272</v>
      </c>
      <c r="D52" s="8" t="s">
        <v>81</v>
      </c>
      <c r="E52" s="8" t="s">
        <v>82</v>
      </c>
      <c r="F52" s="8" t="s">
        <v>267</v>
      </c>
      <c r="G52" s="8" t="s">
        <v>268</v>
      </c>
      <c r="H52" s="16">
        <v>1270080</v>
      </c>
      <c r="I52" s="16">
        <v>1270080</v>
      </c>
      <c r="J52" s="16"/>
      <c r="K52" s="16"/>
      <c r="L52" s="16">
        <v>1270080</v>
      </c>
      <c r="M52" s="16"/>
      <c r="N52" s="16"/>
      <c r="O52" s="16"/>
      <c r="P52" s="22"/>
      <c r="Q52" s="16"/>
      <c r="R52" s="16"/>
      <c r="S52" s="16"/>
      <c r="T52" s="16"/>
      <c r="U52" s="16"/>
      <c r="V52" s="16"/>
      <c r="W52" s="16"/>
    </row>
    <row r="53" ht="18.75" customHeight="1" spans="1:23">
      <c r="A53" s="54" t="s">
        <v>58</v>
      </c>
      <c r="B53" s="8" t="s">
        <v>271</v>
      </c>
      <c r="C53" s="9" t="s">
        <v>272</v>
      </c>
      <c r="D53" s="8" t="s">
        <v>81</v>
      </c>
      <c r="E53" s="8" t="s">
        <v>82</v>
      </c>
      <c r="F53" s="8" t="s">
        <v>267</v>
      </c>
      <c r="G53" s="8" t="s">
        <v>268</v>
      </c>
      <c r="H53" s="16">
        <v>297432</v>
      </c>
      <c r="I53" s="16">
        <v>297432</v>
      </c>
      <c r="J53" s="16"/>
      <c r="K53" s="16"/>
      <c r="L53" s="16">
        <v>297432</v>
      </c>
      <c r="M53" s="16"/>
      <c r="N53" s="16"/>
      <c r="O53" s="16"/>
      <c r="P53" s="22"/>
      <c r="Q53" s="16"/>
      <c r="R53" s="16"/>
      <c r="S53" s="16"/>
      <c r="T53" s="16"/>
      <c r="U53" s="16"/>
      <c r="V53" s="16"/>
      <c r="W53" s="16"/>
    </row>
    <row r="54" ht="18.75" customHeight="1" spans="1:23">
      <c r="A54" s="54" t="s">
        <v>58</v>
      </c>
      <c r="B54" s="8" t="s">
        <v>271</v>
      </c>
      <c r="C54" s="9" t="s">
        <v>272</v>
      </c>
      <c r="D54" s="8" t="s">
        <v>81</v>
      </c>
      <c r="E54" s="8" t="s">
        <v>82</v>
      </c>
      <c r="F54" s="8" t="s">
        <v>267</v>
      </c>
      <c r="G54" s="8" t="s">
        <v>268</v>
      </c>
      <c r="H54" s="16">
        <v>723540</v>
      </c>
      <c r="I54" s="16">
        <v>723540</v>
      </c>
      <c r="J54" s="16"/>
      <c r="K54" s="16"/>
      <c r="L54" s="16">
        <v>723540</v>
      </c>
      <c r="M54" s="16"/>
      <c r="N54" s="16"/>
      <c r="O54" s="16"/>
      <c r="P54" s="22"/>
      <c r="Q54" s="16"/>
      <c r="R54" s="16"/>
      <c r="S54" s="16"/>
      <c r="T54" s="16"/>
      <c r="U54" s="16"/>
      <c r="V54" s="16"/>
      <c r="W54" s="16"/>
    </row>
    <row r="55" ht="18.75" customHeight="1" spans="1:23">
      <c r="A55" s="54" t="s">
        <v>58</v>
      </c>
      <c r="B55" s="8" t="s">
        <v>271</v>
      </c>
      <c r="C55" s="9" t="s">
        <v>272</v>
      </c>
      <c r="D55" s="8" t="s">
        <v>81</v>
      </c>
      <c r="E55" s="8" t="s">
        <v>82</v>
      </c>
      <c r="F55" s="8" t="s">
        <v>267</v>
      </c>
      <c r="G55" s="8" t="s">
        <v>268</v>
      </c>
      <c r="H55" s="16">
        <v>1770288</v>
      </c>
      <c r="I55" s="16">
        <v>1770288</v>
      </c>
      <c r="J55" s="16"/>
      <c r="K55" s="16"/>
      <c r="L55" s="16">
        <v>1770288</v>
      </c>
      <c r="M55" s="16"/>
      <c r="N55" s="16"/>
      <c r="O55" s="16"/>
      <c r="P55" s="22"/>
      <c r="Q55" s="16"/>
      <c r="R55" s="16"/>
      <c r="S55" s="16"/>
      <c r="T55" s="16"/>
      <c r="U55" s="16"/>
      <c r="V55" s="16"/>
      <c r="W55" s="16"/>
    </row>
    <row r="56" ht="18.75" customHeight="1" spans="1:23">
      <c r="A56" s="11" t="s">
        <v>32</v>
      </c>
      <c r="B56" s="11"/>
      <c r="C56" s="11"/>
      <c r="D56" s="11"/>
      <c r="E56" s="11"/>
      <c r="F56" s="11"/>
      <c r="G56" s="11"/>
      <c r="H56" s="16">
        <v>21201140.17</v>
      </c>
      <c r="I56" s="16">
        <v>21201140.17</v>
      </c>
      <c r="J56" s="16"/>
      <c r="K56" s="16"/>
      <c r="L56" s="16">
        <v>21201140.17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</sheetData>
  <mergeCells count="30">
    <mergeCell ref="A2:W2"/>
    <mergeCell ref="A3:G3"/>
    <mergeCell ref="I4:W4"/>
    <mergeCell ref="I5:M5"/>
    <mergeCell ref="N5:P5"/>
    <mergeCell ref="R5:W5"/>
    <mergeCell ref="A56:G5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0"/>
  <sheetViews>
    <sheetView showZeros="0" topLeftCell="G4" workbookViewId="0">
      <selection activeCell="A1" sqref="A1"/>
    </sheetView>
  </sheetViews>
  <sheetFormatPr defaultColWidth="8.85185185185185" defaultRowHeight="15" customHeight="1"/>
  <cols>
    <col min="1" max="8" width="28.5740740740741" customWidth="1"/>
    <col min="9" max="23" width="14.287037037037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273</v>
      </c>
    </row>
    <row r="2" ht="45" customHeight="1" spans="1:23">
      <c r="A2" s="3" t="s">
        <v>274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8.75" customHeight="1" spans="1:23">
      <c r="A3" s="4" t="str">
        <f>"单位名称："&amp;"全部"</f>
        <v>单位名称：全部</v>
      </c>
      <c r="B3" s="4"/>
      <c r="C3" s="4"/>
      <c r="D3" s="4"/>
      <c r="E3" s="4"/>
      <c r="F3" s="4"/>
      <c r="G3" s="4"/>
      <c r="H3" s="4"/>
      <c r="I3" s="51"/>
      <c r="J3" s="51"/>
      <c r="K3" s="51"/>
      <c r="L3" s="51"/>
      <c r="M3" s="51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275</v>
      </c>
      <c r="B4" s="12" t="s">
        <v>178</v>
      </c>
      <c r="C4" s="12" t="s">
        <v>179</v>
      </c>
      <c r="D4" s="12" t="s">
        <v>276</v>
      </c>
      <c r="E4" s="12" t="s">
        <v>180</v>
      </c>
      <c r="F4" s="12" t="s">
        <v>181</v>
      </c>
      <c r="G4" s="12" t="s">
        <v>277</v>
      </c>
      <c r="H4" s="12" t="s">
        <v>183</v>
      </c>
      <c r="I4" s="44" t="s">
        <v>32</v>
      </c>
      <c r="J4" s="44" t="s">
        <v>278</v>
      </c>
      <c r="K4" s="12"/>
      <c r="L4" s="12"/>
      <c r="M4" s="12"/>
      <c r="N4" s="12" t="s">
        <v>185</v>
      </c>
      <c r="O4" s="12"/>
      <c r="P4" s="12"/>
      <c r="Q4" s="12" t="s">
        <v>38</v>
      </c>
      <c r="R4" s="12" t="s">
        <v>64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4" t="s">
        <v>186</v>
      </c>
      <c r="J5" s="44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4"/>
      <c r="J6" s="44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4"/>
      <c r="J7" s="44" t="s">
        <v>34</v>
      </c>
      <c r="K7" s="12" t="s">
        <v>279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280</v>
      </c>
      <c r="D9" s="8"/>
      <c r="E9" s="8"/>
      <c r="F9" s="8"/>
      <c r="G9" s="8"/>
      <c r="H9" s="8"/>
      <c r="I9" s="10">
        <v>334800</v>
      </c>
      <c r="J9" s="10">
        <v>334800</v>
      </c>
      <c r="K9" s="10">
        <v>334800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281</v>
      </c>
      <c r="B10" s="8" t="s">
        <v>282</v>
      </c>
      <c r="C10" s="9" t="s">
        <v>280</v>
      </c>
      <c r="D10" s="8" t="s">
        <v>58</v>
      </c>
      <c r="E10" s="8" t="s">
        <v>83</v>
      </c>
      <c r="F10" s="8" t="s">
        <v>78</v>
      </c>
      <c r="G10" s="8" t="s">
        <v>255</v>
      </c>
      <c r="H10" s="8" t="s">
        <v>256</v>
      </c>
      <c r="I10" s="10">
        <v>334800</v>
      </c>
      <c r="J10" s="10">
        <v>334800</v>
      </c>
      <c r="K10" s="10">
        <v>334800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22"/>
      <c r="C11" s="9" t="s">
        <v>283</v>
      </c>
      <c r="D11" s="22"/>
      <c r="E11" s="22"/>
      <c r="F11" s="22"/>
      <c r="G11" s="22"/>
      <c r="H11" s="22"/>
      <c r="I11" s="10">
        <v>419000</v>
      </c>
      <c r="J11" s="10">
        <v>419000</v>
      </c>
      <c r="K11" s="10">
        <v>419000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281</v>
      </c>
      <c r="B12" s="8" t="s">
        <v>284</v>
      </c>
      <c r="C12" s="9" t="s">
        <v>283</v>
      </c>
      <c r="D12" s="8" t="s">
        <v>58</v>
      </c>
      <c r="E12" s="8" t="s">
        <v>91</v>
      </c>
      <c r="F12" s="8" t="s">
        <v>90</v>
      </c>
      <c r="G12" s="8" t="s">
        <v>226</v>
      </c>
      <c r="H12" s="8" t="s">
        <v>227</v>
      </c>
      <c r="I12" s="10">
        <v>50000</v>
      </c>
      <c r="J12" s="10">
        <v>50000</v>
      </c>
      <c r="K12" s="10">
        <v>50000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281</v>
      </c>
      <c r="B13" s="8" t="s">
        <v>284</v>
      </c>
      <c r="C13" s="9" t="s">
        <v>283</v>
      </c>
      <c r="D13" s="8" t="s">
        <v>58</v>
      </c>
      <c r="E13" s="8" t="s">
        <v>91</v>
      </c>
      <c r="F13" s="8" t="s">
        <v>90</v>
      </c>
      <c r="G13" s="8" t="s">
        <v>226</v>
      </c>
      <c r="H13" s="8" t="s">
        <v>227</v>
      </c>
      <c r="I13" s="10">
        <v>300000</v>
      </c>
      <c r="J13" s="10">
        <v>300000</v>
      </c>
      <c r="K13" s="10">
        <v>300000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8" t="s">
        <v>281</v>
      </c>
      <c r="B14" s="8" t="s">
        <v>284</v>
      </c>
      <c r="C14" s="9" t="s">
        <v>283</v>
      </c>
      <c r="D14" s="8" t="s">
        <v>58</v>
      </c>
      <c r="E14" s="8" t="s">
        <v>91</v>
      </c>
      <c r="F14" s="8" t="s">
        <v>90</v>
      </c>
      <c r="G14" s="8" t="s">
        <v>226</v>
      </c>
      <c r="H14" s="8" t="s">
        <v>227</v>
      </c>
      <c r="I14" s="10">
        <v>69000</v>
      </c>
      <c r="J14" s="10">
        <v>69000</v>
      </c>
      <c r="K14" s="10">
        <v>69000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22"/>
      <c r="B15" s="22"/>
      <c r="C15" s="9" t="s">
        <v>285</v>
      </c>
      <c r="D15" s="22"/>
      <c r="E15" s="22"/>
      <c r="F15" s="22"/>
      <c r="G15" s="22"/>
      <c r="H15" s="22"/>
      <c r="I15" s="10">
        <v>1840200</v>
      </c>
      <c r="J15" s="10">
        <v>1840200</v>
      </c>
      <c r="K15" s="10">
        <v>1840200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8" t="s">
        <v>281</v>
      </c>
      <c r="B16" s="8" t="s">
        <v>286</v>
      </c>
      <c r="C16" s="9" t="s">
        <v>285</v>
      </c>
      <c r="D16" s="8" t="s">
        <v>58</v>
      </c>
      <c r="E16" s="8" t="s">
        <v>91</v>
      </c>
      <c r="F16" s="8" t="s">
        <v>90</v>
      </c>
      <c r="G16" s="8" t="s">
        <v>255</v>
      </c>
      <c r="H16" s="8" t="s">
        <v>256</v>
      </c>
      <c r="I16" s="10">
        <v>47400</v>
      </c>
      <c r="J16" s="10">
        <v>47400</v>
      </c>
      <c r="K16" s="10">
        <v>47400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281</v>
      </c>
      <c r="B17" s="8" t="s">
        <v>286</v>
      </c>
      <c r="C17" s="9" t="s">
        <v>285</v>
      </c>
      <c r="D17" s="8" t="s">
        <v>58</v>
      </c>
      <c r="E17" s="8" t="s">
        <v>91</v>
      </c>
      <c r="F17" s="8" t="s">
        <v>90</v>
      </c>
      <c r="G17" s="8" t="s">
        <v>255</v>
      </c>
      <c r="H17" s="8" t="s">
        <v>256</v>
      </c>
      <c r="I17" s="10">
        <v>48600</v>
      </c>
      <c r="J17" s="10">
        <v>48600</v>
      </c>
      <c r="K17" s="10">
        <v>48600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8" t="s">
        <v>281</v>
      </c>
      <c r="B18" s="8" t="s">
        <v>286</v>
      </c>
      <c r="C18" s="9" t="s">
        <v>285</v>
      </c>
      <c r="D18" s="8" t="s">
        <v>58</v>
      </c>
      <c r="E18" s="8" t="s">
        <v>139</v>
      </c>
      <c r="F18" s="8" t="s">
        <v>140</v>
      </c>
      <c r="G18" s="8" t="s">
        <v>255</v>
      </c>
      <c r="H18" s="8" t="s">
        <v>256</v>
      </c>
      <c r="I18" s="10">
        <v>180000</v>
      </c>
      <c r="J18" s="10">
        <v>180000</v>
      </c>
      <c r="K18" s="10">
        <v>180000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18.75" customHeight="1" spans="1:23">
      <c r="A19" s="8" t="s">
        <v>281</v>
      </c>
      <c r="B19" s="8" t="s">
        <v>286</v>
      </c>
      <c r="C19" s="9" t="s">
        <v>285</v>
      </c>
      <c r="D19" s="8" t="s">
        <v>58</v>
      </c>
      <c r="E19" s="8" t="s">
        <v>141</v>
      </c>
      <c r="F19" s="8" t="s">
        <v>142</v>
      </c>
      <c r="G19" s="8" t="s">
        <v>255</v>
      </c>
      <c r="H19" s="8" t="s">
        <v>256</v>
      </c>
      <c r="I19" s="10">
        <v>1224000</v>
      </c>
      <c r="J19" s="10">
        <v>1224000</v>
      </c>
      <c r="K19" s="10">
        <v>1224000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18.75" customHeight="1" spans="1:23">
      <c r="A20" s="8" t="s">
        <v>281</v>
      </c>
      <c r="B20" s="8" t="s">
        <v>286</v>
      </c>
      <c r="C20" s="9" t="s">
        <v>285</v>
      </c>
      <c r="D20" s="8" t="s">
        <v>58</v>
      </c>
      <c r="E20" s="8" t="s">
        <v>141</v>
      </c>
      <c r="F20" s="8" t="s">
        <v>142</v>
      </c>
      <c r="G20" s="8" t="s">
        <v>255</v>
      </c>
      <c r="H20" s="8" t="s">
        <v>256</v>
      </c>
      <c r="I20" s="10">
        <v>340200</v>
      </c>
      <c r="J20" s="10">
        <v>340200</v>
      </c>
      <c r="K20" s="10">
        <v>340200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18.75" customHeight="1" spans="1:23">
      <c r="A21" s="22"/>
      <c r="B21" s="22"/>
      <c r="C21" s="9" t="s">
        <v>287</v>
      </c>
      <c r="D21" s="22"/>
      <c r="E21" s="22"/>
      <c r="F21" s="22"/>
      <c r="G21" s="22"/>
      <c r="H21" s="22"/>
      <c r="I21" s="10">
        <v>2556000</v>
      </c>
      <c r="J21" s="10">
        <v>2556000</v>
      </c>
      <c r="K21" s="10">
        <v>2556000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18.75" customHeight="1" spans="1:23">
      <c r="A22" s="8" t="s">
        <v>281</v>
      </c>
      <c r="B22" s="8" t="s">
        <v>288</v>
      </c>
      <c r="C22" s="9" t="s">
        <v>287</v>
      </c>
      <c r="D22" s="8" t="s">
        <v>58</v>
      </c>
      <c r="E22" s="8" t="s">
        <v>139</v>
      </c>
      <c r="F22" s="8" t="s">
        <v>140</v>
      </c>
      <c r="G22" s="8" t="s">
        <v>255</v>
      </c>
      <c r="H22" s="8" t="s">
        <v>256</v>
      </c>
      <c r="I22" s="10">
        <v>60000</v>
      </c>
      <c r="J22" s="10">
        <v>60000</v>
      </c>
      <c r="K22" s="10">
        <v>60000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18.75" customHeight="1" spans="1:23">
      <c r="A23" s="8" t="s">
        <v>281</v>
      </c>
      <c r="B23" s="8" t="s">
        <v>288</v>
      </c>
      <c r="C23" s="9" t="s">
        <v>287</v>
      </c>
      <c r="D23" s="8" t="s">
        <v>58</v>
      </c>
      <c r="E23" s="8" t="s">
        <v>139</v>
      </c>
      <c r="F23" s="8" t="s">
        <v>140</v>
      </c>
      <c r="G23" s="8" t="s">
        <v>255</v>
      </c>
      <c r="H23" s="8" t="s">
        <v>256</v>
      </c>
      <c r="I23" s="10">
        <v>48000</v>
      </c>
      <c r="J23" s="10">
        <v>48000</v>
      </c>
      <c r="K23" s="10">
        <v>48000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18.75" customHeight="1" spans="1:23">
      <c r="A24" s="8" t="s">
        <v>281</v>
      </c>
      <c r="B24" s="8" t="s">
        <v>288</v>
      </c>
      <c r="C24" s="9" t="s">
        <v>287</v>
      </c>
      <c r="D24" s="8" t="s">
        <v>58</v>
      </c>
      <c r="E24" s="8" t="s">
        <v>139</v>
      </c>
      <c r="F24" s="8" t="s">
        <v>140</v>
      </c>
      <c r="G24" s="8" t="s">
        <v>255</v>
      </c>
      <c r="H24" s="8" t="s">
        <v>256</v>
      </c>
      <c r="I24" s="10">
        <v>48000</v>
      </c>
      <c r="J24" s="10">
        <v>48000</v>
      </c>
      <c r="K24" s="10">
        <v>48000</v>
      </c>
      <c r="L24" s="10"/>
      <c r="M24" s="10"/>
      <c r="N24" s="10"/>
      <c r="O24" s="10"/>
      <c r="P24" s="22"/>
      <c r="Q24" s="10"/>
      <c r="R24" s="10"/>
      <c r="S24" s="10"/>
      <c r="T24" s="10"/>
      <c r="U24" s="10"/>
      <c r="V24" s="10"/>
      <c r="W24" s="10"/>
    </row>
    <row r="25" ht="18.75" customHeight="1" spans="1:23">
      <c r="A25" s="8" t="s">
        <v>281</v>
      </c>
      <c r="B25" s="8" t="s">
        <v>288</v>
      </c>
      <c r="C25" s="9" t="s">
        <v>287</v>
      </c>
      <c r="D25" s="8" t="s">
        <v>58</v>
      </c>
      <c r="E25" s="8" t="s">
        <v>141</v>
      </c>
      <c r="F25" s="8" t="s">
        <v>142</v>
      </c>
      <c r="G25" s="8" t="s">
        <v>255</v>
      </c>
      <c r="H25" s="8" t="s">
        <v>256</v>
      </c>
      <c r="I25" s="10">
        <v>230400</v>
      </c>
      <c r="J25" s="10">
        <v>230400</v>
      </c>
      <c r="K25" s="10">
        <v>230400</v>
      </c>
      <c r="L25" s="10"/>
      <c r="M25" s="10"/>
      <c r="N25" s="10"/>
      <c r="O25" s="10"/>
      <c r="P25" s="22"/>
      <c r="Q25" s="10"/>
      <c r="R25" s="10"/>
      <c r="S25" s="10"/>
      <c r="T25" s="10"/>
      <c r="U25" s="10"/>
      <c r="V25" s="10"/>
      <c r="W25" s="10"/>
    </row>
    <row r="26" ht="18.75" customHeight="1" spans="1:23">
      <c r="A26" s="8" t="s">
        <v>281</v>
      </c>
      <c r="B26" s="8" t="s">
        <v>288</v>
      </c>
      <c r="C26" s="9" t="s">
        <v>287</v>
      </c>
      <c r="D26" s="8" t="s">
        <v>58</v>
      </c>
      <c r="E26" s="8" t="s">
        <v>141</v>
      </c>
      <c r="F26" s="8" t="s">
        <v>142</v>
      </c>
      <c r="G26" s="8" t="s">
        <v>255</v>
      </c>
      <c r="H26" s="8" t="s">
        <v>256</v>
      </c>
      <c r="I26" s="10">
        <v>273600</v>
      </c>
      <c r="J26" s="10">
        <v>273600</v>
      </c>
      <c r="K26" s="10">
        <v>273600</v>
      </c>
      <c r="L26" s="10"/>
      <c r="M26" s="10"/>
      <c r="N26" s="10"/>
      <c r="O26" s="10"/>
      <c r="P26" s="22"/>
      <c r="Q26" s="10"/>
      <c r="R26" s="10"/>
      <c r="S26" s="10"/>
      <c r="T26" s="10"/>
      <c r="U26" s="10"/>
      <c r="V26" s="10"/>
      <c r="W26" s="10"/>
    </row>
    <row r="27" ht="18.75" customHeight="1" spans="1:23">
      <c r="A27" s="8" t="s">
        <v>281</v>
      </c>
      <c r="B27" s="8" t="s">
        <v>288</v>
      </c>
      <c r="C27" s="9" t="s">
        <v>287</v>
      </c>
      <c r="D27" s="8" t="s">
        <v>58</v>
      </c>
      <c r="E27" s="8" t="s">
        <v>141</v>
      </c>
      <c r="F27" s="8" t="s">
        <v>142</v>
      </c>
      <c r="G27" s="8" t="s">
        <v>255</v>
      </c>
      <c r="H27" s="8" t="s">
        <v>256</v>
      </c>
      <c r="I27" s="10">
        <v>48000</v>
      </c>
      <c r="J27" s="10">
        <v>48000</v>
      </c>
      <c r="K27" s="10">
        <v>48000</v>
      </c>
      <c r="L27" s="10"/>
      <c r="M27" s="10"/>
      <c r="N27" s="10"/>
      <c r="O27" s="10"/>
      <c r="P27" s="22"/>
      <c r="Q27" s="10"/>
      <c r="R27" s="10"/>
      <c r="S27" s="10"/>
      <c r="T27" s="10"/>
      <c r="U27" s="10"/>
      <c r="V27" s="10"/>
      <c r="W27" s="10"/>
    </row>
    <row r="28" ht="18.75" customHeight="1" spans="1:23">
      <c r="A28" s="8" t="s">
        <v>281</v>
      </c>
      <c r="B28" s="8" t="s">
        <v>288</v>
      </c>
      <c r="C28" s="9" t="s">
        <v>287</v>
      </c>
      <c r="D28" s="8" t="s">
        <v>58</v>
      </c>
      <c r="E28" s="8" t="s">
        <v>141</v>
      </c>
      <c r="F28" s="8" t="s">
        <v>142</v>
      </c>
      <c r="G28" s="8" t="s">
        <v>255</v>
      </c>
      <c r="H28" s="8" t="s">
        <v>256</v>
      </c>
      <c r="I28" s="10">
        <v>288000</v>
      </c>
      <c r="J28" s="10">
        <v>288000</v>
      </c>
      <c r="K28" s="10">
        <v>288000</v>
      </c>
      <c r="L28" s="10"/>
      <c r="M28" s="10"/>
      <c r="N28" s="10"/>
      <c r="O28" s="10"/>
      <c r="P28" s="22"/>
      <c r="Q28" s="10"/>
      <c r="R28" s="10"/>
      <c r="S28" s="10"/>
      <c r="T28" s="10"/>
      <c r="U28" s="10"/>
      <c r="V28" s="10"/>
      <c r="W28" s="10"/>
    </row>
    <row r="29" ht="18.75" customHeight="1" spans="1:23">
      <c r="A29" s="8" t="s">
        <v>281</v>
      </c>
      <c r="B29" s="8" t="s">
        <v>288</v>
      </c>
      <c r="C29" s="9" t="s">
        <v>287</v>
      </c>
      <c r="D29" s="8" t="s">
        <v>58</v>
      </c>
      <c r="E29" s="8" t="s">
        <v>141</v>
      </c>
      <c r="F29" s="8" t="s">
        <v>142</v>
      </c>
      <c r="G29" s="8" t="s">
        <v>255</v>
      </c>
      <c r="H29" s="8" t="s">
        <v>256</v>
      </c>
      <c r="I29" s="10">
        <v>480000</v>
      </c>
      <c r="J29" s="10">
        <v>480000</v>
      </c>
      <c r="K29" s="10">
        <v>480000</v>
      </c>
      <c r="L29" s="10"/>
      <c r="M29" s="10"/>
      <c r="N29" s="10"/>
      <c r="O29" s="10"/>
      <c r="P29" s="22"/>
      <c r="Q29" s="10"/>
      <c r="R29" s="10"/>
      <c r="S29" s="10"/>
      <c r="T29" s="10"/>
      <c r="U29" s="10"/>
      <c r="V29" s="10"/>
      <c r="W29" s="10"/>
    </row>
    <row r="30" ht="18.75" customHeight="1" spans="1:23">
      <c r="A30" s="8" t="s">
        <v>281</v>
      </c>
      <c r="B30" s="8" t="s">
        <v>288</v>
      </c>
      <c r="C30" s="9" t="s">
        <v>287</v>
      </c>
      <c r="D30" s="8" t="s">
        <v>58</v>
      </c>
      <c r="E30" s="8" t="s">
        <v>141</v>
      </c>
      <c r="F30" s="8" t="s">
        <v>142</v>
      </c>
      <c r="G30" s="8" t="s">
        <v>255</v>
      </c>
      <c r="H30" s="8" t="s">
        <v>256</v>
      </c>
      <c r="I30" s="10">
        <v>480000</v>
      </c>
      <c r="J30" s="10">
        <v>480000</v>
      </c>
      <c r="K30" s="10">
        <v>480000</v>
      </c>
      <c r="L30" s="10"/>
      <c r="M30" s="10"/>
      <c r="N30" s="10"/>
      <c r="O30" s="10"/>
      <c r="P30" s="22"/>
      <c r="Q30" s="10"/>
      <c r="R30" s="10"/>
      <c r="S30" s="10"/>
      <c r="T30" s="10"/>
      <c r="U30" s="10"/>
      <c r="V30" s="10"/>
      <c r="W30" s="10"/>
    </row>
    <row r="31" ht="18.75" customHeight="1" spans="1:23">
      <c r="A31" s="8" t="s">
        <v>281</v>
      </c>
      <c r="B31" s="8" t="s">
        <v>288</v>
      </c>
      <c r="C31" s="9" t="s">
        <v>287</v>
      </c>
      <c r="D31" s="8" t="s">
        <v>58</v>
      </c>
      <c r="E31" s="8" t="s">
        <v>141</v>
      </c>
      <c r="F31" s="8" t="s">
        <v>142</v>
      </c>
      <c r="G31" s="8" t="s">
        <v>255</v>
      </c>
      <c r="H31" s="8" t="s">
        <v>256</v>
      </c>
      <c r="I31" s="10">
        <v>600000</v>
      </c>
      <c r="J31" s="10">
        <v>600000</v>
      </c>
      <c r="K31" s="10">
        <v>600000</v>
      </c>
      <c r="L31" s="10"/>
      <c r="M31" s="10"/>
      <c r="N31" s="10"/>
      <c r="O31" s="10"/>
      <c r="P31" s="22"/>
      <c r="Q31" s="10"/>
      <c r="R31" s="10"/>
      <c r="S31" s="10"/>
      <c r="T31" s="10"/>
      <c r="U31" s="10"/>
      <c r="V31" s="10"/>
      <c r="W31" s="10"/>
    </row>
    <row r="32" ht="18.75" customHeight="1" spans="1:23">
      <c r="A32" s="22"/>
      <c r="B32" s="22"/>
      <c r="C32" s="9" t="s">
        <v>289</v>
      </c>
      <c r="D32" s="22"/>
      <c r="E32" s="22"/>
      <c r="F32" s="22"/>
      <c r="G32" s="22"/>
      <c r="H32" s="22"/>
      <c r="I32" s="10">
        <v>36000</v>
      </c>
      <c r="J32" s="10">
        <v>36000</v>
      </c>
      <c r="K32" s="10">
        <v>36000</v>
      </c>
      <c r="L32" s="10"/>
      <c r="M32" s="10"/>
      <c r="N32" s="10"/>
      <c r="O32" s="10"/>
      <c r="P32" s="22"/>
      <c r="Q32" s="10"/>
      <c r="R32" s="10"/>
      <c r="S32" s="10"/>
      <c r="T32" s="10"/>
      <c r="U32" s="10"/>
      <c r="V32" s="10"/>
      <c r="W32" s="10"/>
    </row>
    <row r="33" ht="18.75" customHeight="1" spans="1:23">
      <c r="A33" s="8" t="s">
        <v>281</v>
      </c>
      <c r="B33" s="8" t="s">
        <v>290</v>
      </c>
      <c r="C33" s="9" t="s">
        <v>289</v>
      </c>
      <c r="D33" s="8" t="s">
        <v>58</v>
      </c>
      <c r="E33" s="8" t="s">
        <v>87</v>
      </c>
      <c r="F33" s="8" t="s">
        <v>88</v>
      </c>
      <c r="G33" s="8" t="s">
        <v>226</v>
      </c>
      <c r="H33" s="8" t="s">
        <v>227</v>
      </c>
      <c r="I33" s="10">
        <v>6000</v>
      </c>
      <c r="J33" s="10">
        <v>6000</v>
      </c>
      <c r="K33" s="10">
        <v>6000</v>
      </c>
      <c r="L33" s="10"/>
      <c r="M33" s="10"/>
      <c r="N33" s="10"/>
      <c r="O33" s="10"/>
      <c r="P33" s="22"/>
      <c r="Q33" s="10"/>
      <c r="R33" s="10"/>
      <c r="S33" s="10"/>
      <c r="T33" s="10"/>
      <c r="U33" s="10"/>
      <c r="V33" s="10"/>
      <c r="W33" s="10"/>
    </row>
    <row r="34" ht="18.75" customHeight="1" spans="1:23">
      <c r="A34" s="8" t="s">
        <v>281</v>
      </c>
      <c r="B34" s="8" t="s">
        <v>290</v>
      </c>
      <c r="C34" s="9" t="s">
        <v>289</v>
      </c>
      <c r="D34" s="8" t="s">
        <v>58</v>
      </c>
      <c r="E34" s="8" t="s">
        <v>87</v>
      </c>
      <c r="F34" s="8" t="s">
        <v>88</v>
      </c>
      <c r="G34" s="8" t="s">
        <v>226</v>
      </c>
      <c r="H34" s="8" t="s">
        <v>227</v>
      </c>
      <c r="I34" s="10">
        <v>30000</v>
      </c>
      <c r="J34" s="10">
        <v>30000</v>
      </c>
      <c r="K34" s="10">
        <v>30000</v>
      </c>
      <c r="L34" s="10"/>
      <c r="M34" s="10"/>
      <c r="N34" s="10"/>
      <c r="O34" s="10"/>
      <c r="P34" s="22"/>
      <c r="Q34" s="10"/>
      <c r="R34" s="10"/>
      <c r="S34" s="10"/>
      <c r="T34" s="10"/>
      <c r="U34" s="10"/>
      <c r="V34" s="10"/>
      <c r="W34" s="10"/>
    </row>
    <row r="35" ht="18.75" customHeight="1" spans="1:23">
      <c r="A35" s="22"/>
      <c r="B35" s="22"/>
      <c r="C35" s="9" t="s">
        <v>291</v>
      </c>
      <c r="D35" s="22"/>
      <c r="E35" s="22"/>
      <c r="F35" s="22"/>
      <c r="G35" s="22"/>
      <c r="H35" s="22"/>
      <c r="I35" s="10">
        <v>12960</v>
      </c>
      <c r="J35" s="10">
        <v>12960</v>
      </c>
      <c r="K35" s="10">
        <v>12960</v>
      </c>
      <c r="L35" s="10"/>
      <c r="M35" s="10"/>
      <c r="N35" s="10"/>
      <c r="O35" s="10"/>
      <c r="P35" s="22"/>
      <c r="Q35" s="10"/>
      <c r="R35" s="10"/>
      <c r="S35" s="10"/>
      <c r="T35" s="10"/>
      <c r="U35" s="10"/>
      <c r="V35" s="10"/>
      <c r="W35" s="10"/>
    </row>
    <row r="36" ht="18.75" customHeight="1" spans="1:23">
      <c r="A36" s="8" t="s">
        <v>281</v>
      </c>
      <c r="B36" s="8" t="s">
        <v>292</v>
      </c>
      <c r="C36" s="9" t="s">
        <v>291</v>
      </c>
      <c r="D36" s="8" t="s">
        <v>58</v>
      </c>
      <c r="E36" s="8" t="s">
        <v>139</v>
      </c>
      <c r="F36" s="8" t="s">
        <v>140</v>
      </c>
      <c r="G36" s="8" t="s">
        <v>255</v>
      </c>
      <c r="H36" s="8" t="s">
        <v>256</v>
      </c>
      <c r="I36" s="10">
        <v>12960</v>
      </c>
      <c r="J36" s="10">
        <v>12960</v>
      </c>
      <c r="K36" s="10">
        <v>12960</v>
      </c>
      <c r="L36" s="10"/>
      <c r="M36" s="10"/>
      <c r="N36" s="10"/>
      <c r="O36" s="10"/>
      <c r="P36" s="22"/>
      <c r="Q36" s="10"/>
      <c r="R36" s="10"/>
      <c r="S36" s="10"/>
      <c r="T36" s="10"/>
      <c r="U36" s="10"/>
      <c r="V36" s="10"/>
      <c r="W36" s="10"/>
    </row>
    <row r="37" ht="18.75" customHeight="1" spans="1:23">
      <c r="A37" s="22"/>
      <c r="B37" s="22"/>
      <c r="C37" s="9" t="s">
        <v>293</v>
      </c>
      <c r="D37" s="22"/>
      <c r="E37" s="22"/>
      <c r="F37" s="22"/>
      <c r="G37" s="22"/>
      <c r="H37" s="22"/>
      <c r="I37" s="10">
        <v>515910</v>
      </c>
      <c r="J37" s="10">
        <v>515910</v>
      </c>
      <c r="K37" s="10">
        <v>515910</v>
      </c>
      <c r="L37" s="10"/>
      <c r="M37" s="10"/>
      <c r="N37" s="10"/>
      <c r="O37" s="10"/>
      <c r="P37" s="22"/>
      <c r="Q37" s="10"/>
      <c r="R37" s="10"/>
      <c r="S37" s="10"/>
      <c r="T37" s="10"/>
      <c r="U37" s="10"/>
      <c r="V37" s="10"/>
      <c r="W37" s="10"/>
    </row>
    <row r="38" ht="18.75" customHeight="1" spans="1:23">
      <c r="A38" s="8" t="s">
        <v>281</v>
      </c>
      <c r="B38" s="8" t="s">
        <v>294</v>
      </c>
      <c r="C38" s="9" t="s">
        <v>293</v>
      </c>
      <c r="D38" s="8" t="s">
        <v>58</v>
      </c>
      <c r="E38" s="8" t="s">
        <v>100</v>
      </c>
      <c r="F38" s="8" t="s">
        <v>101</v>
      </c>
      <c r="G38" s="8" t="s">
        <v>255</v>
      </c>
      <c r="H38" s="8" t="s">
        <v>256</v>
      </c>
      <c r="I38" s="10">
        <v>7200</v>
      </c>
      <c r="J38" s="10">
        <v>7200</v>
      </c>
      <c r="K38" s="10">
        <v>7200</v>
      </c>
      <c r="L38" s="10"/>
      <c r="M38" s="10"/>
      <c r="N38" s="10"/>
      <c r="O38" s="10"/>
      <c r="P38" s="22"/>
      <c r="Q38" s="10"/>
      <c r="R38" s="10"/>
      <c r="S38" s="10"/>
      <c r="T38" s="10"/>
      <c r="U38" s="10"/>
      <c r="V38" s="10"/>
      <c r="W38" s="10"/>
    </row>
    <row r="39" ht="18.75" customHeight="1" spans="1:23">
      <c r="A39" s="8" t="s">
        <v>281</v>
      </c>
      <c r="B39" s="8" t="s">
        <v>294</v>
      </c>
      <c r="C39" s="9" t="s">
        <v>293</v>
      </c>
      <c r="D39" s="8" t="s">
        <v>58</v>
      </c>
      <c r="E39" s="8" t="s">
        <v>100</v>
      </c>
      <c r="F39" s="8" t="s">
        <v>101</v>
      </c>
      <c r="G39" s="8" t="s">
        <v>255</v>
      </c>
      <c r="H39" s="8" t="s">
        <v>256</v>
      </c>
      <c r="I39" s="10">
        <v>20500</v>
      </c>
      <c r="J39" s="10">
        <v>20500</v>
      </c>
      <c r="K39" s="10">
        <v>20500</v>
      </c>
      <c r="L39" s="10"/>
      <c r="M39" s="10"/>
      <c r="N39" s="10"/>
      <c r="O39" s="10"/>
      <c r="P39" s="22"/>
      <c r="Q39" s="10"/>
      <c r="R39" s="10"/>
      <c r="S39" s="10"/>
      <c r="T39" s="10"/>
      <c r="U39" s="10"/>
      <c r="V39" s="10"/>
      <c r="W39" s="10"/>
    </row>
    <row r="40" ht="18.75" customHeight="1" spans="1:23">
      <c r="A40" s="8" t="s">
        <v>281</v>
      </c>
      <c r="B40" s="8" t="s">
        <v>294</v>
      </c>
      <c r="C40" s="9" t="s">
        <v>293</v>
      </c>
      <c r="D40" s="8" t="s">
        <v>58</v>
      </c>
      <c r="E40" s="8" t="s">
        <v>100</v>
      </c>
      <c r="F40" s="8" t="s">
        <v>101</v>
      </c>
      <c r="G40" s="8" t="s">
        <v>255</v>
      </c>
      <c r="H40" s="8" t="s">
        <v>256</v>
      </c>
      <c r="I40" s="10">
        <v>15170</v>
      </c>
      <c r="J40" s="10">
        <v>15170</v>
      </c>
      <c r="K40" s="10">
        <v>15170</v>
      </c>
      <c r="L40" s="10"/>
      <c r="M40" s="10"/>
      <c r="N40" s="10"/>
      <c r="O40" s="10"/>
      <c r="P40" s="22"/>
      <c r="Q40" s="10"/>
      <c r="R40" s="10"/>
      <c r="S40" s="10"/>
      <c r="T40" s="10"/>
      <c r="U40" s="10"/>
      <c r="V40" s="10"/>
      <c r="W40" s="10"/>
    </row>
    <row r="41" ht="18.75" customHeight="1" spans="1:23">
      <c r="A41" s="8" t="s">
        <v>281</v>
      </c>
      <c r="B41" s="8" t="s">
        <v>294</v>
      </c>
      <c r="C41" s="9" t="s">
        <v>293</v>
      </c>
      <c r="D41" s="8" t="s">
        <v>58</v>
      </c>
      <c r="E41" s="8" t="s">
        <v>100</v>
      </c>
      <c r="F41" s="8" t="s">
        <v>101</v>
      </c>
      <c r="G41" s="8" t="s">
        <v>255</v>
      </c>
      <c r="H41" s="8" t="s">
        <v>256</v>
      </c>
      <c r="I41" s="10">
        <v>14400</v>
      </c>
      <c r="J41" s="10">
        <v>14400</v>
      </c>
      <c r="K41" s="10">
        <v>14400</v>
      </c>
      <c r="L41" s="10"/>
      <c r="M41" s="10"/>
      <c r="N41" s="10"/>
      <c r="O41" s="10"/>
      <c r="P41" s="22"/>
      <c r="Q41" s="10"/>
      <c r="R41" s="10"/>
      <c r="S41" s="10"/>
      <c r="T41" s="10"/>
      <c r="U41" s="10"/>
      <c r="V41" s="10"/>
      <c r="W41" s="10"/>
    </row>
    <row r="42" ht="18.75" customHeight="1" spans="1:23">
      <c r="A42" s="8" t="s">
        <v>281</v>
      </c>
      <c r="B42" s="8" t="s">
        <v>294</v>
      </c>
      <c r="C42" s="9" t="s">
        <v>293</v>
      </c>
      <c r="D42" s="8" t="s">
        <v>58</v>
      </c>
      <c r="E42" s="8" t="s">
        <v>100</v>
      </c>
      <c r="F42" s="8" t="s">
        <v>101</v>
      </c>
      <c r="G42" s="8" t="s">
        <v>255</v>
      </c>
      <c r="H42" s="8" t="s">
        <v>256</v>
      </c>
      <c r="I42" s="10">
        <v>14400</v>
      </c>
      <c r="J42" s="10">
        <v>14400</v>
      </c>
      <c r="K42" s="10">
        <v>14400</v>
      </c>
      <c r="L42" s="10"/>
      <c r="M42" s="10"/>
      <c r="N42" s="10"/>
      <c r="O42" s="10"/>
      <c r="P42" s="22"/>
      <c r="Q42" s="10"/>
      <c r="R42" s="10"/>
      <c r="S42" s="10"/>
      <c r="T42" s="10"/>
      <c r="U42" s="10"/>
      <c r="V42" s="10"/>
      <c r="W42" s="10"/>
    </row>
    <row r="43" ht="18.75" customHeight="1" spans="1:23">
      <c r="A43" s="8" t="s">
        <v>281</v>
      </c>
      <c r="B43" s="8" t="s">
        <v>294</v>
      </c>
      <c r="C43" s="9" t="s">
        <v>293</v>
      </c>
      <c r="D43" s="8" t="s">
        <v>58</v>
      </c>
      <c r="E43" s="8" t="s">
        <v>112</v>
      </c>
      <c r="F43" s="8" t="s">
        <v>113</v>
      </c>
      <c r="G43" s="8" t="s">
        <v>255</v>
      </c>
      <c r="H43" s="8" t="s">
        <v>256</v>
      </c>
      <c r="I43" s="10">
        <v>127440</v>
      </c>
      <c r="J43" s="10">
        <v>127440</v>
      </c>
      <c r="K43" s="10">
        <v>127440</v>
      </c>
      <c r="L43" s="10"/>
      <c r="M43" s="10"/>
      <c r="N43" s="10"/>
      <c r="O43" s="10"/>
      <c r="P43" s="22"/>
      <c r="Q43" s="10"/>
      <c r="R43" s="10"/>
      <c r="S43" s="10"/>
      <c r="T43" s="10"/>
      <c r="U43" s="10"/>
      <c r="V43" s="10"/>
      <c r="W43" s="10"/>
    </row>
    <row r="44" ht="18.75" customHeight="1" spans="1:23">
      <c r="A44" s="8" t="s">
        <v>281</v>
      </c>
      <c r="B44" s="8" t="s">
        <v>294</v>
      </c>
      <c r="C44" s="9" t="s">
        <v>293</v>
      </c>
      <c r="D44" s="8" t="s">
        <v>58</v>
      </c>
      <c r="E44" s="8" t="s">
        <v>118</v>
      </c>
      <c r="F44" s="8" t="s">
        <v>119</v>
      </c>
      <c r="G44" s="8" t="s">
        <v>255</v>
      </c>
      <c r="H44" s="8" t="s">
        <v>256</v>
      </c>
      <c r="I44" s="10">
        <v>16800</v>
      </c>
      <c r="J44" s="10">
        <v>16800</v>
      </c>
      <c r="K44" s="10">
        <v>16800</v>
      </c>
      <c r="L44" s="10"/>
      <c r="M44" s="10"/>
      <c r="N44" s="10"/>
      <c r="O44" s="10"/>
      <c r="P44" s="22"/>
      <c r="Q44" s="10"/>
      <c r="R44" s="10"/>
      <c r="S44" s="10"/>
      <c r="T44" s="10"/>
      <c r="U44" s="10"/>
      <c r="V44" s="10"/>
      <c r="W44" s="10"/>
    </row>
    <row r="45" ht="18.75" customHeight="1" spans="1:23">
      <c r="A45" s="8" t="s">
        <v>281</v>
      </c>
      <c r="B45" s="8" t="s">
        <v>294</v>
      </c>
      <c r="C45" s="9" t="s">
        <v>293</v>
      </c>
      <c r="D45" s="8" t="s">
        <v>58</v>
      </c>
      <c r="E45" s="8" t="s">
        <v>134</v>
      </c>
      <c r="F45" s="8" t="s">
        <v>133</v>
      </c>
      <c r="G45" s="8" t="s">
        <v>255</v>
      </c>
      <c r="H45" s="8" t="s">
        <v>256</v>
      </c>
      <c r="I45" s="10">
        <v>300000</v>
      </c>
      <c r="J45" s="10">
        <v>300000</v>
      </c>
      <c r="K45" s="10">
        <v>300000</v>
      </c>
      <c r="L45" s="10"/>
      <c r="M45" s="10"/>
      <c r="N45" s="10"/>
      <c r="O45" s="10"/>
      <c r="P45" s="22"/>
      <c r="Q45" s="10"/>
      <c r="R45" s="10"/>
      <c r="S45" s="10"/>
      <c r="T45" s="10"/>
      <c r="U45" s="10"/>
      <c r="V45" s="10"/>
      <c r="W45" s="10"/>
    </row>
    <row r="46" ht="18.75" customHeight="1" spans="1:23">
      <c r="A46" s="22"/>
      <c r="B46" s="22"/>
      <c r="C46" s="9" t="s">
        <v>295</v>
      </c>
      <c r="D46" s="22"/>
      <c r="E46" s="22"/>
      <c r="F46" s="22"/>
      <c r="G46" s="22"/>
      <c r="H46" s="22"/>
      <c r="I46" s="10">
        <v>78250</v>
      </c>
      <c r="J46" s="10">
        <v>78250</v>
      </c>
      <c r="K46" s="10">
        <v>78250</v>
      </c>
      <c r="L46" s="10"/>
      <c r="M46" s="10"/>
      <c r="N46" s="10"/>
      <c r="O46" s="10"/>
      <c r="P46" s="22"/>
      <c r="Q46" s="10"/>
      <c r="R46" s="10"/>
      <c r="S46" s="10"/>
      <c r="T46" s="10"/>
      <c r="U46" s="10"/>
      <c r="V46" s="10"/>
      <c r="W46" s="10"/>
    </row>
    <row r="47" ht="18.75" customHeight="1" spans="1:23">
      <c r="A47" s="8" t="s">
        <v>281</v>
      </c>
      <c r="B47" s="8" t="s">
        <v>296</v>
      </c>
      <c r="C47" s="9" t="s">
        <v>295</v>
      </c>
      <c r="D47" s="8" t="s">
        <v>58</v>
      </c>
      <c r="E47" s="8" t="s">
        <v>86</v>
      </c>
      <c r="F47" s="8" t="s">
        <v>78</v>
      </c>
      <c r="G47" s="8" t="s">
        <v>250</v>
      </c>
      <c r="H47" s="8" t="s">
        <v>249</v>
      </c>
      <c r="I47" s="10">
        <v>78250</v>
      </c>
      <c r="J47" s="10">
        <v>78250</v>
      </c>
      <c r="K47" s="10">
        <v>78250</v>
      </c>
      <c r="L47" s="10"/>
      <c r="M47" s="10"/>
      <c r="N47" s="10"/>
      <c r="O47" s="10"/>
      <c r="P47" s="22"/>
      <c r="Q47" s="10"/>
      <c r="R47" s="10"/>
      <c r="S47" s="10"/>
      <c r="T47" s="10"/>
      <c r="U47" s="10"/>
      <c r="V47" s="10"/>
      <c r="W47" s="10"/>
    </row>
    <row r="48" ht="18.75" customHeight="1" spans="1:23">
      <c r="A48" s="22"/>
      <c r="B48" s="22"/>
      <c r="C48" s="9" t="s">
        <v>297</v>
      </c>
      <c r="D48" s="22"/>
      <c r="E48" s="22"/>
      <c r="F48" s="22"/>
      <c r="G48" s="22"/>
      <c r="H48" s="22"/>
      <c r="I48" s="10">
        <v>364800</v>
      </c>
      <c r="J48" s="10">
        <v>364800</v>
      </c>
      <c r="K48" s="10">
        <v>364800</v>
      </c>
      <c r="L48" s="10"/>
      <c r="M48" s="10"/>
      <c r="N48" s="10"/>
      <c r="O48" s="10"/>
      <c r="P48" s="22"/>
      <c r="Q48" s="10"/>
      <c r="R48" s="10"/>
      <c r="S48" s="10"/>
      <c r="T48" s="10"/>
      <c r="U48" s="10"/>
      <c r="V48" s="10"/>
      <c r="W48" s="10"/>
    </row>
    <row r="49" ht="18.75" customHeight="1" spans="1:23">
      <c r="A49" s="8" t="s">
        <v>281</v>
      </c>
      <c r="B49" s="8" t="s">
        <v>298</v>
      </c>
      <c r="C49" s="9" t="s">
        <v>297</v>
      </c>
      <c r="D49" s="8" t="s">
        <v>58</v>
      </c>
      <c r="E49" s="8" t="s">
        <v>86</v>
      </c>
      <c r="F49" s="8" t="s">
        <v>78</v>
      </c>
      <c r="G49" s="8" t="s">
        <v>255</v>
      </c>
      <c r="H49" s="8" t="s">
        <v>256</v>
      </c>
      <c r="I49" s="10">
        <v>124800</v>
      </c>
      <c r="J49" s="10">
        <v>124800</v>
      </c>
      <c r="K49" s="10">
        <v>124800</v>
      </c>
      <c r="L49" s="10"/>
      <c r="M49" s="10"/>
      <c r="N49" s="10"/>
      <c r="O49" s="10"/>
      <c r="P49" s="22"/>
      <c r="Q49" s="10"/>
      <c r="R49" s="10"/>
      <c r="S49" s="10"/>
      <c r="T49" s="10"/>
      <c r="U49" s="10"/>
      <c r="V49" s="10"/>
      <c r="W49" s="10"/>
    </row>
    <row r="50" ht="18.75" customHeight="1" spans="1:23">
      <c r="A50" s="8" t="s">
        <v>281</v>
      </c>
      <c r="B50" s="8" t="s">
        <v>298</v>
      </c>
      <c r="C50" s="9" t="s">
        <v>297</v>
      </c>
      <c r="D50" s="8" t="s">
        <v>58</v>
      </c>
      <c r="E50" s="8" t="s">
        <v>86</v>
      </c>
      <c r="F50" s="8" t="s">
        <v>78</v>
      </c>
      <c r="G50" s="8" t="s">
        <v>255</v>
      </c>
      <c r="H50" s="8" t="s">
        <v>256</v>
      </c>
      <c r="I50" s="10">
        <v>240000</v>
      </c>
      <c r="J50" s="10">
        <v>240000</v>
      </c>
      <c r="K50" s="10">
        <v>240000</v>
      </c>
      <c r="L50" s="10"/>
      <c r="M50" s="10"/>
      <c r="N50" s="10"/>
      <c r="O50" s="10"/>
      <c r="P50" s="22"/>
      <c r="Q50" s="10"/>
      <c r="R50" s="10"/>
      <c r="S50" s="10"/>
      <c r="T50" s="10"/>
      <c r="U50" s="10"/>
      <c r="V50" s="10"/>
      <c r="W50" s="10"/>
    </row>
    <row r="51" ht="18.75" customHeight="1" spans="1:23">
      <c r="A51" s="22"/>
      <c r="B51" s="22"/>
      <c r="C51" s="9" t="s">
        <v>299</v>
      </c>
      <c r="D51" s="22"/>
      <c r="E51" s="22"/>
      <c r="F51" s="22"/>
      <c r="G51" s="22"/>
      <c r="H51" s="22"/>
      <c r="I51" s="10">
        <v>3282263.65</v>
      </c>
      <c r="J51" s="10"/>
      <c r="K51" s="10"/>
      <c r="L51" s="10"/>
      <c r="M51" s="10"/>
      <c r="N51" s="10"/>
      <c r="O51" s="10"/>
      <c r="P51" s="22"/>
      <c r="Q51" s="10"/>
      <c r="R51" s="10">
        <v>3282263.65</v>
      </c>
      <c r="S51" s="10"/>
      <c r="T51" s="10"/>
      <c r="U51" s="10">
        <v>3272263.65</v>
      </c>
      <c r="V51" s="10"/>
      <c r="W51" s="10">
        <v>10000</v>
      </c>
    </row>
    <row r="52" ht="18.75" customHeight="1" spans="1:23">
      <c r="A52" s="8" t="s">
        <v>281</v>
      </c>
      <c r="B52" s="8" t="s">
        <v>300</v>
      </c>
      <c r="C52" s="9" t="s">
        <v>299</v>
      </c>
      <c r="D52" s="8" t="s">
        <v>58</v>
      </c>
      <c r="E52" s="8" t="s">
        <v>83</v>
      </c>
      <c r="F52" s="8" t="s">
        <v>78</v>
      </c>
      <c r="G52" s="8" t="s">
        <v>226</v>
      </c>
      <c r="H52" s="8" t="s">
        <v>227</v>
      </c>
      <c r="I52" s="10">
        <v>20000</v>
      </c>
      <c r="J52" s="10"/>
      <c r="K52" s="10"/>
      <c r="L52" s="10"/>
      <c r="M52" s="10"/>
      <c r="N52" s="10"/>
      <c r="O52" s="10"/>
      <c r="P52" s="22"/>
      <c r="Q52" s="10"/>
      <c r="R52" s="10">
        <v>20000</v>
      </c>
      <c r="S52" s="10"/>
      <c r="T52" s="10"/>
      <c r="U52" s="10">
        <v>20000</v>
      </c>
      <c r="V52" s="10"/>
      <c r="W52" s="10"/>
    </row>
    <row r="53" ht="18.75" customHeight="1" spans="1:23">
      <c r="A53" s="8" t="s">
        <v>281</v>
      </c>
      <c r="B53" s="8" t="s">
        <v>300</v>
      </c>
      <c r="C53" s="9" t="s">
        <v>299</v>
      </c>
      <c r="D53" s="8" t="s">
        <v>58</v>
      </c>
      <c r="E53" s="8" t="s">
        <v>83</v>
      </c>
      <c r="F53" s="8" t="s">
        <v>78</v>
      </c>
      <c r="G53" s="8" t="s">
        <v>226</v>
      </c>
      <c r="H53" s="8" t="s">
        <v>227</v>
      </c>
      <c r="I53" s="10">
        <v>112778</v>
      </c>
      <c r="J53" s="10"/>
      <c r="K53" s="10"/>
      <c r="L53" s="10"/>
      <c r="M53" s="10"/>
      <c r="N53" s="10"/>
      <c r="O53" s="10"/>
      <c r="P53" s="22"/>
      <c r="Q53" s="10"/>
      <c r="R53" s="10">
        <v>112778</v>
      </c>
      <c r="S53" s="10"/>
      <c r="T53" s="10"/>
      <c r="U53" s="10">
        <v>112778</v>
      </c>
      <c r="V53" s="10"/>
      <c r="W53" s="10"/>
    </row>
    <row r="54" ht="18.75" customHeight="1" spans="1:23">
      <c r="A54" s="8" t="s">
        <v>281</v>
      </c>
      <c r="B54" s="8" t="s">
        <v>300</v>
      </c>
      <c r="C54" s="9" t="s">
        <v>299</v>
      </c>
      <c r="D54" s="8" t="s">
        <v>58</v>
      </c>
      <c r="E54" s="8" t="s">
        <v>83</v>
      </c>
      <c r="F54" s="8" t="s">
        <v>78</v>
      </c>
      <c r="G54" s="8" t="s">
        <v>226</v>
      </c>
      <c r="H54" s="8" t="s">
        <v>227</v>
      </c>
      <c r="I54" s="10">
        <v>0.2</v>
      </c>
      <c r="J54" s="10"/>
      <c r="K54" s="10"/>
      <c r="L54" s="10"/>
      <c r="M54" s="10"/>
      <c r="N54" s="10"/>
      <c r="O54" s="10"/>
      <c r="P54" s="22"/>
      <c r="Q54" s="10"/>
      <c r="R54" s="10">
        <v>0.2</v>
      </c>
      <c r="S54" s="10"/>
      <c r="T54" s="10"/>
      <c r="U54" s="10">
        <v>0.2</v>
      </c>
      <c r="V54" s="10"/>
      <c r="W54" s="10"/>
    </row>
    <row r="55" ht="18.75" customHeight="1" spans="1:23">
      <c r="A55" s="8" t="s">
        <v>281</v>
      </c>
      <c r="B55" s="8" t="s">
        <v>300</v>
      </c>
      <c r="C55" s="9" t="s">
        <v>299</v>
      </c>
      <c r="D55" s="8" t="s">
        <v>58</v>
      </c>
      <c r="E55" s="8" t="s">
        <v>83</v>
      </c>
      <c r="F55" s="8" t="s">
        <v>78</v>
      </c>
      <c r="G55" s="8" t="s">
        <v>226</v>
      </c>
      <c r="H55" s="8" t="s">
        <v>227</v>
      </c>
      <c r="I55" s="10">
        <v>470</v>
      </c>
      <c r="J55" s="10"/>
      <c r="K55" s="10"/>
      <c r="L55" s="10"/>
      <c r="M55" s="10"/>
      <c r="N55" s="10"/>
      <c r="O55" s="10"/>
      <c r="P55" s="22"/>
      <c r="Q55" s="10"/>
      <c r="R55" s="10">
        <v>470</v>
      </c>
      <c r="S55" s="10"/>
      <c r="T55" s="10"/>
      <c r="U55" s="10">
        <v>470</v>
      </c>
      <c r="V55" s="10"/>
      <c r="W55" s="10"/>
    </row>
    <row r="56" ht="18.75" customHeight="1" spans="1:23">
      <c r="A56" s="8" t="s">
        <v>281</v>
      </c>
      <c r="B56" s="8" t="s">
        <v>300</v>
      </c>
      <c r="C56" s="9" t="s">
        <v>299</v>
      </c>
      <c r="D56" s="8" t="s">
        <v>58</v>
      </c>
      <c r="E56" s="8" t="s">
        <v>83</v>
      </c>
      <c r="F56" s="8" t="s">
        <v>78</v>
      </c>
      <c r="G56" s="8" t="s">
        <v>226</v>
      </c>
      <c r="H56" s="8" t="s">
        <v>227</v>
      </c>
      <c r="I56" s="10">
        <v>145755.2</v>
      </c>
      <c r="J56" s="10"/>
      <c r="K56" s="10"/>
      <c r="L56" s="10"/>
      <c r="M56" s="10"/>
      <c r="N56" s="10"/>
      <c r="O56" s="10"/>
      <c r="P56" s="22"/>
      <c r="Q56" s="10"/>
      <c r="R56" s="10">
        <v>145755.2</v>
      </c>
      <c r="S56" s="10"/>
      <c r="T56" s="10"/>
      <c r="U56" s="10">
        <v>145755.2</v>
      </c>
      <c r="V56" s="10"/>
      <c r="W56" s="10"/>
    </row>
    <row r="57" ht="18.75" customHeight="1" spans="1:23">
      <c r="A57" s="8" t="s">
        <v>281</v>
      </c>
      <c r="B57" s="8" t="s">
        <v>300</v>
      </c>
      <c r="C57" s="9" t="s">
        <v>299</v>
      </c>
      <c r="D57" s="8" t="s">
        <v>58</v>
      </c>
      <c r="E57" s="8" t="s">
        <v>83</v>
      </c>
      <c r="F57" s="8" t="s">
        <v>78</v>
      </c>
      <c r="G57" s="8" t="s">
        <v>226</v>
      </c>
      <c r="H57" s="8" t="s">
        <v>227</v>
      </c>
      <c r="I57" s="10">
        <v>106.88</v>
      </c>
      <c r="J57" s="10"/>
      <c r="K57" s="10"/>
      <c r="L57" s="10"/>
      <c r="M57" s="10"/>
      <c r="N57" s="10"/>
      <c r="O57" s="10"/>
      <c r="P57" s="22"/>
      <c r="Q57" s="10"/>
      <c r="R57" s="10">
        <v>106.88</v>
      </c>
      <c r="S57" s="10"/>
      <c r="T57" s="10"/>
      <c r="U57" s="10">
        <v>106.88</v>
      </c>
      <c r="V57" s="10"/>
      <c r="W57" s="10"/>
    </row>
    <row r="58" ht="18.75" customHeight="1" spans="1:23">
      <c r="A58" s="8" t="s">
        <v>281</v>
      </c>
      <c r="B58" s="8" t="s">
        <v>300</v>
      </c>
      <c r="C58" s="9" t="s">
        <v>299</v>
      </c>
      <c r="D58" s="8" t="s">
        <v>58</v>
      </c>
      <c r="E58" s="8" t="s">
        <v>83</v>
      </c>
      <c r="F58" s="8" t="s">
        <v>78</v>
      </c>
      <c r="G58" s="8" t="s">
        <v>226</v>
      </c>
      <c r="H58" s="8" t="s">
        <v>227</v>
      </c>
      <c r="I58" s="10">
        <v>68189</v>
      </c>
      <c r="J58" s="10"/>
      <c r="K58" s="10"/>
      <c r="L58" s="10"/>
      <c r="M58" s="10"/>
      <c r="N58" s="10"/>
      <c r="O58" s="10"/>
      <c r="P58" s="22"/>
      <c r="Q58" s="10"/>
      <c r="R58" s="10">
        <v>68189</v>
      </c>
      <c r="S58" s="10"/>
      <c r="T58" s="10"/>
      <c r="U58" s="10">
        <v>68189</v>
      </c>
      <c r="V58" s="10"/>
      <c r="W58" s="10"/>
    </row>
    <row r="59" ht="18.75" customHeight="1" spans="1:23">
      <c r="A59" s="8" t="s">
        <v>281</v>
      </c>
      <c r="B59" s="8" t="s">
        <v>300</v>
      </c>
      <c r="C59" s="9" t="s">
        <v>299</v>
      </c>
      <c r="D59" s="8" t="s">
        <v>58</v>
      </c>
      <c r="E59" s="8" t="s">
        <v>83</v>
      </c>
      <c r="F59" s="8" t="s">
        <v>78</v>
      </c>
      <c r="G59" s="8" t="s">
        <v>226</v>
      </c>
      <c r="H59" s="8" t="s">
        <v>227</v>
      </c>
      <c r="I59" s="10">
        <v>20.5</v>
      </c>
      <c r="J59" s="10"/>
      <c r="K59" s="10"/>
      <c r="L59" s="10"/>
      <c r="M59" s="10"/>
      <c r="N59" s="10"/>
      <c r="O59" s="10"/>
      <c r="P59" s="22"/>
      <c r="Q59" s="10"/>
      <c r="R59" s="10">
        <v>20.5</v>
      </c>
      <c r="S59" s="10"/>
      <c r="T59" s="10"/>
      <c r="U59" s="10">
        <v>20.5</v>
      </c>
      <c r="V59" s="10"/>
      <c r="W59" s="10"/>
    </row>
    <row r="60" ht="18.75" customHeight="1" spans="1:23">
      <c r="A60" s="8" t="s">
        <v>281</v>
      </c>
      <c r="B60" s="8" t="s">
        <v>300</v>
      </c>
      <c r="C60" s="9" t="s">
        <v>299</v>
      </c>
      <c r="D60" s="8" t="s">
        <v>58</v>
      </c>
      <c r="E60" s="8" t="s">
        <v>83</v>
      </c>
      <c r="F60" s="8" t="s">
        <v>78</v>
      </c>
      <c r="G60" s="8" t="s">
        <v>226</v>
      </c>
      <c r="H60" s="8" t="s">
        <v>227</v>
      </c>
      <c r="I60" s="10">
        <v>25000</v>
      </c>
      <c r="J60" s="10"/>
      <c r="K60" s="10"/>
      <c r="L60" s="10"/>
      <c r="M60" s="10"/>
      <c r="N60" s="10"/>
      <c r="O60" s="10"/>
      <c r="P60" s="22"/>
      <c r="Q60" s="10"/>
      <c r="R60" s="10">
        <v>25000</v>
      </c>
      <c r="S60" s="10"/>
      <c r="T60" s="10"/>
      <c r="U60" s="10">
        <v>25000</v>
      </c>
      <c r="V60" s="10"/>
      <c r="W60" s="10"/>
    </row>
    <row r="61" ht="18.75" customHeight="1" spans="1:23">
      <c r="A61" s="8" t="s">
        <v>281</v>
      </c>
      <c r="B61" s="8" t="s">
        <v>300</v>
      </c>
      <c r="C61" s="9" t="s">
        <v>299</v>
      </c>
      <c r="D61" s="8" t="s">
        <v>58</v>
      </c>
      <c r="E61" s="8" t="s">
        <v>83</v>
      </c>
      <c r="F61" s="8" t="s">
        <v>78</v>
      </c>
      <c r="G61" s="8" t="s">
        <v>226</v>
      </c>
      <c r="H61" s="8" t="s">
        <v>227</v>
      </c>
      <c r="I61" s="10">
        <v>120000</v>
      </c>
      <c r="J61" s="10"/>
      <c r="K61" s="10"/>
      <c r="L61" s="10"/>
      <c r="M61" s="10"/>
      <c r="N61" s="10"/>
      <c r="O61" s="10"/>
      <c r="P61" s="22"/>
      <c r="Q61" s="10"/>
      <c r="R61" s="10">
        <v>120000</v>
      </c>
      <c r="S61" s="10"/>
      <c r="T61" s="10"/>
      <c r="U61" s="10">
        <v>120000</v>
      </c>
      <c r="V61" s="10"/>
      <c r="W61" s="10"/>
    </row>
    <row r="62" ht="18.75" customHeight="1" spans="1:23">
      <c r="A62" s="8" t="s">
        <v>281</v>
      </c>
      <c r="B62" s="8" t="s">
        <v>300</v>
      </c>
      <c r="C62" s="9" t="s">
        <v>299</v>
      </c>
      <c r="D62" s="8" t="s">
        <v>58</v>
      </c>
      <c r="E62" s="8" t="s">
        <v>83</v>
      </c>
      <c r="F62" s="8" t="s">
        <v>78</v>
      </c>
      <c r="G62" s="8" t="s">
        <v>226</v>
      </c>
      <c r="H62" s="8" t="s">
        <v>227</v>
      </c>
      <c r="I62" s="10">
        <v>0.94</v>
      </c>
      <c r="J62" s="10"/>
      <c r="K62" s="10"/>
      <c r="L62" s="10"/>
      <c r="M62" s="10"/>
      <c r="N62" s="10"/>
      <c r="O62" s="10"/>
      <c r="P62" s="22"/>
      <c r="Q62" s="10"/>
      <c r="R62" s="10">
        <v>0.94</v>
      </c>
      <c r="S62" s="10"/>
      <c r="T62" s="10"/>
      <c r="U62" s="10">
        <v>0.94</v>
      </c>
      <c r="V62" s="10"/>
      <c r="W62" s="10"/>
    </row>
    <row r="63" ht="18.75" customHeight="1" spans="1:23">
      <c r="A63" s="8" t="s">
        <v>281</v>
      </c>
      <c r="B63" s="8" t="s">
        <v>300</v>
      </c>
      <c r="C63" s="9" t="s">
        <v>299</v>
      </c>
      <c r="D63" s="8" t="s">
        <v>58</v>
      </c>
      <c r="E63" s="8" t="s">
        <v>83</v>
      </c>
      <c r="F63" s="8" t="s">
        <v>78</v>
      </c>
      <c r="G63" s="8" t="s">
        <v>226</v>
      </c>
      <c r="H63" s="8" t="s">
        <v>227</v>
      </c>
      <c r="I63" s="10">
        <v>1007.49</v>
      </c>
      <c r="J63" s="10"/>
      <c r="K63" s="10"/>
      <c r="L63" s="10"/>
      <c r="M63" s="10"/>
      <c r="N63" s="10"/>
      <c r="O63" s="10"/>
      <c r="P63" s="22"/>
      <c r="Q63" s="10"/>
      <c r="R63" s="10">
        <v>1007.49</v>
      </c>
      <c r="S63" s="10"/>
      <c r="T63" s="10"/>
      <c r="U63" s="10">
        <v>1007.49</v>
      </c>
      <c r="V63" s="10"/>
      <c r="W63" s="10"/>
    </row>
    <row r="64" ht="18.75" customHeight="1" spans="1:23">
      <c r="A64" s="8" t="s">
        <v>281</v>
      </c>
      <c r="B64" s="8" t="s">
        <v>300</v>
      </c>
      <c r="C64" s="9" t="s">
        <v>299</v>
      </c>
      <c r="D64" s="8" t="s">
        <v>58</v>
      </c>
      <c r="E64" s="8" t="s">
        <v>83</v>
      </c>
      <c r="F64" s="8" t="s">
        <v>78</v>
      </c>
      <c r="G64" s="8" t="s">
        <v>226</v>
      </c>
      <c r="H64" s="8" t="s">
        <v>227</v>
      </c>
      <c r="I64" s="10">
        <v>0.3</v>
      </c>
      <c r="J64" s="10"/>
      <c r="K64" s="10"/>
      <c r="L64" s="10"/>
      <c r="M64" s="10"/>
      <c r="N64" s="10"/>
      <c r="O64" s="10"/>
      <c r="P64" s="22"/>
      <c r="Q64" s="10"/>
      <c r="R64" s="10">
        <v>0.3</v>
      </c>
      <c r="S64" s="10"/>
      <c r="T64" s="10"/>
      <c r="U64" s="10">
        <v>0.3</v>
      </c>
      <c r="V64" s="10"/>
      <c r="W64" s="10"/>
    </row>
    <row r="65" ht="18.75" customHeight="1" spans="1:23">
      <c r="A65" s="8" t="s">
        <v>281</v>
      </c>
      <c r="B65" s="8" t="s">
        <v>300</v>
      </c>
      <c r="C65" s="9" t="s">
        <v>299</v>
      </c>
      <c r="D65" s="8" t="s">
        <v>58</v>
      </c>
      <c r="E65" s="8" t="s">
        <v>83</v>
      </c>
      <c r="F65" s="8" t="s">
        <v>78</v>
      </c>
      <c r="G65" s="8" t="s">
        <v>226</v>
      </c>
      <c r="H65" s="8" t="s">
        <v>227</v>
      </c>
      <c r="I65" s="10">
        <v>1066356.58</v>
      </c>
      <c r="J65" s="10"/>
      <c r="K65" s="10"/>
      <c r="L65" s="10"/>
      <c r="M65" s="10"/>
      <c r="N65" s="10"/>
      <c r="O65" s="10"/>
      <c r="P65" s="22"/>
      <c r="Q65" s="10"/>
      <c r="R65" s="10">
        <v>1066356.58</v>
      </c>
      <c r="S65" s="10"/>
      <c r="T65" s="10"/>
      <c r="U65" s="10">
        <v>1066356.58</v>
      </c>
      <c r="V65" s="10"/>
      <c r="W65" s="10"/>
    </row>
    <row r="66" ht="18.75" customHeight="1" spans="1:23">
      <c r="A66" s="8" t="s">
        <v>281</v>
      </c>
      <c r="B66" s="8" t="s">
        <v>300</v>
      </c>
      <c r="C66" s="9" t="s">
        <v>299</v>
      </c>
      <c r="D66" s="8" t="s">
        <v>58</v>
      </c>
      <c r="E66" s="8" t="s">
        <v>83</v>
      </c>
      <c r="F66" s="8" t="s">
        <v>78</v>
      </c>
      <c r="G66" s="8" t="s">
        <v>226</v>
      </c>
      <c r="H66" s="8" t="s">
        <v>227</v>
      </c>
      <c r="I66" s="10">
        <v>6138</v>
      </c>
      <c r="J66" s="10"/>
      <c r="K66" s="10"/>
      <c r="L66" s="10"/>
      <c r="M66" s="10"/>
      <c r="N66" s="10"/>
      <c r="O66" s="10"/>
      <c r="P66" s="22"/>
      <c r="Q66" s="10"/>
      <c r="R66" s="10">
        <v>6138</v>
      </c>
      <c r="S66" s="10"/>
      <c r="T66" s="10"/>
      <c r="U66" s="10">
        <v>6138</v>
      </c>
      <c r="V66" s="10"/>
      <c r="W66" s="10"/>
    </row>
    <row r="67" ht="18.75" customHeight="1" spans="1:23">
      <c r="A67" s="8" t="s">
        <v>281</v>
      </c>
      <c r="B67" s="8" t="s">
        <v>300</v>
      </c>
      <c r="C67" s="9" t="s">
        <v>299</v>
      </c>
      <c r="D67" s="8" t="s">
        <v>58</v>
      </c>
      <c r="E67" s="8" t="s">
        <v>83</v>
      </c>
      <c r="F67" s="8" t="s">
        <v>78</v>
      </c>
      <c r="G67" s="8" t="s">
        <v>226</v>
      </c>
      <c r="H67" s="8" t="s">
        <v>227</v>
      </c>
      <c r="I67" s="10">
        <v>4486.19</v>
      </c>
      <c r="J67" s="10"/>
      <c r="K67" s="10"/>
      <c r="L67" s="10"/>
      <c r="M67" s="10"/>
      <c r="N67" s="10"/>
      <c r="O67" s="10"/>
      <c r="P67" s="22"/>
      <c r="Q67" s="10"/>
      <c r="R67" s="10">
        <v>4486.19</v>
      </c>
      <c r="S67" s="10"/>
      <c r="T67" s="10"/>
      <c r="U67" s="10">
        <v>4486.19</v>
      </c>
      <c r="V67" s="10"/>
      <c r="W67" s="10"/>
    </row>
    <row r="68" ht="18.75" customHeight="1" spans="1:23">
      <c r="A68" s="8" t="s">
        <v>281</v>
      </c>
      <c r="B68" s="8" t="s">
        <v>300</v>
      </c>
      <c r="C68" s="9" t="s">
        <v>299</v>
      </c>
      <c r="D68" s="8" t="s">
        <v>58</v>
      </c>
      <c r="E68" s="8" t="s">
        <v>83</v>
      </c>
      <c r="F68" s="8" t="s">
        <v>78</v>
      </c>
      <c r="G68" s="8" t="s">
        <v>226</v>
      </c>
      <c r="H68" s="8" t="s">
        <v>227</v>
      </c>
      <c r="I68" s="10">
        <v>24276.48</v>
      </c>
      <c r="J68" s="10"/>
      <c r="K68" s="10"/>
      <c r="L68" s="10"/>
      <c r="M68" s="10"/>
      <c r="N68" s="10"/>
      <c r="O68" s="10"/>
      <c r="P68" s="22"/>
      <c r="Q68" s="10"/>
      <c r="R68" s="10">
        <v>24276.48</v>
      </c>
      <c r="S68" s="10"/>
      <c r="T68" s="10"/>
      <c r="U68" s="10">
        <v>24276.48</v>
      </c>
      <c r="V68" s="10"/>
      <c r="W68" s="10"/>
    </row>
    <row r="69" ht="18.75" customHeight="1" spans="1:23">
      <c r="A69" s="8" t="s">
        <v>281</v>
      </c>
      <c r="B69" s="8" t="s">
        <v>300</v>
      </c>
      <c r="C69" s="9" t="s">
        <v>299</v>
      </c>
      <c r="D69" s="8" t="s">
        <v>58</v>
      </c>
      <c r="E69" s="8" t="s">
        <v>83</v>
      </c>
      <c r="F69" s="8" t="s">
        <v>78</v>
      </c>
      <c r="G69" s="8" t="s">
        <v>226</v>
      </c>
      <c r="H69" s="8" t="s">
        <v>227</v>
      </c>
      <c r="I69" s="10">
        <v>1478.3</v>
      </c>
      <c r="J69" s="10"/>
      <c r="K69" s="10"/>
      <c r="L69" s="10"/>
      <c r="M69" s="10"/>
      <c r="N69" s="10"/>
      <c r="O69" s="10"/>
      <c r="P69" s="22"/>
      <c r="Q69" s="10"/>
      <c r="R69" s="10">
        <v>1478.3</v>
      </c>
      <c r="S69" s="10"/>
      <c r="T69" s="10"/>
      <c r="U69" s="10">
        <v>1478.3</v>
      </c>
      <c r="V69" s="10"/>
      <c r="W69" s="10"/>
    </row>
    <row r="70" ht="18.75" customHeight="1" spans="1:23">
      <c r="A70" s="8" t="s">
        <v>281</v>
      </c>
      <c r="B70" s="8" t="s">
        <v>300</v>
      </c>
      <c r="C70" s="9" t="s">
        <v>299</v>
      </c>
      <c r="D70" s="8" t="s">
        <v>58</v>
      </c>
      <c r="E70" s="8" t="s">
        <v>83</v>
      </c>
      <c r="F70" s="8" t="s">
        <v>78</v>
      </c>
      <c r="G70" s="8" t="s">
        <v>226</v>
      </c>
      <c r="H70" s="8" t="s">
        <v>227</v>
      </c>
      <c r="I70" s="10">
        <v>1000000</v>
      </c>
      <c r="J70" s="10"/>
      <c r="K70" s="10"/>
      <c r="L70" s="10"/>
      <c r="M70" s="10"/>
      <c r="N70" s="10"/>
      <c r="O70" s="10"/>
      <c r="P70" s="22"/>
      <c r="Q70" s="10"/>
      <c r="R70" s="10">
        <v>1000000</v>
      </c>
      <c r="S70" s="10"/>
      <c r="T70" s="10"/>
      <c r="U70" s="10">
        <v>1000000</v>
      </c>
      <c r="V70" s="10"/>
      <c r="W70" s="10"/>
    </row>
    <row r="71" ht="18.75" customHeight="1" spans="1:23">
      <c r="A71" s="8" t="s">
        <v>281</v>
      </c>
      <c r="B71" s="8" t="s">
        <v>300</v>
      </c>
      <c r="C71" s="9" t="s">
        <v>299</v>
      </c>
      <c r="D71" s="8" t="s">
        <v>58</v>
      </c>
      <c r="E71" s="8" t="s">
        <v>83</v>
      </c>
      <c r="F71" s="8" t="s">
        <v>78</v>
      </c>
      <c r="G71" s="8" t="s">
        <v>226</v>
      </c>
      <c r="H71" s="8" t="s">
        <v>227</v>
      </c>
      <c r="I71" s="10">
        <v>37142.12</v>
      </c>
      <c r="J71" s="10"/>
      <c r="K71" s="10"/>
      <c r="L71" s="10"/>
      <c r="M71" s="10"/>
      <c r="N71" s="10"/>
      <c r="O71" s="10"/>
      <c r="P71" s="22"/>
      <c r="Q71" s="10"/>
      <c r="R71" s="10">
        <v>37142.12</v>
      </c>
      <c r="S71" s="10"/>
      <c r="T71" s="10"/>
      <c r="U71" s="10">
        <v>37142.12</v>
      </c>
      <c r="V71" s="10"/>
      <c r="W71" s="10"/>
    </row>
    <row r="72" ht="18.75" customHeight="1" spans="1:23">
      <c r="A72" s="8" t="s">
        <v>281</v>
      </c>
      <c r="B72" s="8" t="s">
        <v>300</v>
      </c>
      <c r="C72" s="9" t="s">
        <v>299</v>
      </c>
      <c r="D72" s="8" t="s">
        <v>58</v>
      </c>
      <c r="E72" s="8" t="s">
        <v>83</v>
      </c>
      <c r="F72" s="8" t="s">
        <v>78</v>
      </c>
      <c r="G72" s="8" t="s">
        <v>226</v>
      </c>
      <c r="H72" s="8" t="s">
        <v>227</v>
      </c>
      <c r="I72" s="10">
        <v>219530</v>
      </c>
      <c r="J72" s="10"/>
      <c r="K72" s="10"/>
      <c r="L72" s="10"/>
      <c r="M72" s="10"/>
      <c r="N72" s="10"/>
      <c r="O72" s="10"/>
      <c r="P72" s="22"/>
      <c r="Q72" s="10"/>
      <c r="R72" s="10">
        <v>219530</v>
      </c>
      <c r="S72" s="10"/>
      <c r="T72" s="10"/>
      <c r="U72" s="10">
        <v>219530</v>
      </c>
      <c r="V72" s="10"/>
      <c r="W72" s="10"/>
    </row>
    <row r="73" ht="18.75" customHeight="1" spans="1:23">
      <c r="A73" s="8" t="s">
        <v>281</v>
      </c>
      <c r="B73" s="8" t="s">
        <v>300</v>
      </c>
      <c r="C73" s="9" t="s">
        <v>299</v>
      </c>
      <c r="D73" s="8" t="s">
        <v>58</v>
      </c>
      <c r="E73" s="8" t="s">
        <v>83</v>
      </c>
      <c r="F73" s="8" t="s">
        <v>78</v>
      </c>
      <c r="G73" s="8" t="s">
        <v>226</v>
      </c>
      <c r="H73" s="8" t="s">
        <v>227</v>
      </c>
      <c r="I73" s="10">
        <v>5000</v>
      </c>
      <c r="J73" s="10"/>
      <c r="K73" s="10"/>
      <c r="L73" s="10"/>
      <c r="M73" s="10"/>
      <c r="N73" s="10"/>
      <c r="O73" s="10"/>
      <c r="P73" s="22"/>
      <c r="Q73" s="10"/>
      <c r="R73" s="10">
        <v>5000</v>
      </c>
      <c r="S73" s="10"/>
      <c r="T73" s="10"/>
      <c r="U73" s="10">
        <v>5000</v>
      </c>
      <c r="V73" s="10"/>
      <c r="W73" s="10"/>
    </row>
    <row r="74" ht="18.75" customHeight="1" spans="1:23">
      <c r="A74" s="8" t="s">
        <v>281</v>
      </c>
      <c r="B74" s="8" t="s">
        <v>300</v>
      </c>
      <c r="C74" s="9" t="s">
        <v>299</v>
      </c>
      <c r="D74" s="8" t="s">
        <v>58</v>
      </c>
      <c r="E74" s="8" t="s">
        <v>83</v>
      </c>
      <c r="F74" s="8" t="s">
        <v>78</v>
      </c>
      <c r="G74" s="8" t="s">
        <v>226</v>
      </c>
      <c r="H74" s="8" t="s">
        <v>227</v>
      </c>
      <c r="I74" s="10">
        <v>92151</v>
      </c>
      <c r="J74" s="10"/>
      <c r="K74" s="10"/>
      <c r="L74" s="10"/>
      <c r="M74" s="10"/>
      <c r="N74" s="10"/>
      <c r="O74" s="10"/>
      <c r="P74" s="22"/>
      <c r="Q74" s="10"/>
      <c r="R74" s="10">
        <v>92151</v>
      </c>
      <c r="S74" s="10"/>
      <c r="T74" s="10"/>
      <c r="U74" s="10">
        <v>92151</v>
      </c>
      <c r="V74" s="10"/>
      <c r="W74" s="10"/>
    </row>
    <row r="75" ht="18.75" customHeight="1" spans="1:23">
      <c r="A75" s="8" t="s">
        <v>281</v>
      </c>
      <c r="B75" s="8" t="s">
        <v>300</v>
      </c>
      <c r="C75" s="9" t="s">
        <v>299</v>
      </c>
      <c r="D75" s="8" t="s">
        <v>58</v>
      </c>
      <c r="E75" s="8" t="s">
        <v>83</v>
      </c>
      <c r="F75" s="8" t="s">
        <v>78</v>
      </c>
      <c r="G75" s="8" t="s">
        <v>226</v>
      </c>
      <c r="H75" s="8" t="s">
        <v>227</v>
      </c>
      <c r="I75" s="10">
        <v>1562.6</v>
      </c>
      <c r="J75" s="10"/>
      <c r="K75" s="10"/>
      <c r="L75" s="10"/>
      <c r="M75" s="10"/>
      <c r="N75" s="10"/>
      <c r="O75" s="10"/>
      <c r="P75" s="22"/>
      <c r="Q75" s="10"/>
      <c r="R75" s="10">
        <v>1562.6</v>
      </c>
      <c r="S75" s="10"/>
      <c r="T75" s="10"/>
      <c r="U75" s="10">
        <v>1562.6</v>
      </c>
      <c r="V75" s="10"/>
      <c r="W75" s="10"/>
    </row>
    <row r="76" ht="18.75" customHeight="1" spans="1:23">
      <c r="A76" s="8" t="s">
        <v>281</v>
      </c>
      <c r="B76" s="8" t="s">
        <v>300</v>
      </c>
      <c r="C76" s="9" t="s">
        <v>299</v>
      </c>
      <c r="D76" s="8" t="s">
        <v>58</v>
      </c>
      <c r="E76" s="8" t="s">
        <v>83</v>
      </c>
      <c r="F76" s="8" t="s">
        <v>78</v>
      </c>
      <c r="G76" s="8" t="s">
        <v>226</v>
      </c>
      <c r="H76" s="8" t="s">
        <v>227</v>
      </c>
      <c r="I76" s="10">
        <v>72604</v>
      </c>
      <c r="J76" s="10"/>
      <c r="K76" s="10"/>
      <c r="L76" s="10"/>
      <c r="M76" s="10"/>
      <c r="N76" s="10"/>
      <c r="O76" s="10"/>
      <c r="P76" s="22"/>
      <c r="Q76" s="10"/>
      <c r="R76" s="10">
        <v>72604</v>
      </c>
      <c r="S76" s="10"/>
      <c r="T76" s="10"/>
      <c r="U76" s="10">
        <v>72604</v>
      </c>
      <c r="V76" s="10"/>
      <c r="W76" s="10"/>
    </row>
    <row r="77" ht="18.75" customHeight="1" spans="1:23">
      <c r="A77" s="8" t="s">
        <v>281</v>
      </c>
      <c r="B77" s="8" t="s">
        <v>300</v>
      </c>
      <c r="C77" s="9" t="s">
        <v>299</v>
      </c>
      <c r="D77" s="8" t="s">
        <v>58</v>
      </c>
      <c r="E77" s="8" t="s">
        <v>83</v>
      </c>
      <c r="F77" s="8" t="s">
        <v>78</v>
      </c>
      <c r="G77" s="8" t="s">
        <v>226</v>
      </c>
      <c r="H77" s="8" t="s">
        <v>227</v>
      </c>
      <c r="I77" s="10">
        <v>912</v>
      </c>
      <c r="J77" s="10"/>
      <c r="K77" s="10"/>
      <c r="L77" s="10"/>
      <c r="M77" s="10"/>
      <c r="N77" s="10"/>
      <c r="O77" s="10"/>
      <c r="P77" s="22"/>
      <c r="Q77" s="10"/>
      <c r="R77" s="10">
        <v>912</v>
      </c>
      <c r="S77" s="10"/>
      <c r="T77" s="10"/>
      <c r="U77" s="10">
        <v>912</v>
      </c>
      <c r="V77" s="10"/>
      <c r="W77" s="10"/>
    </row>
    <row r="78" ht="18.75" customHeight="1" spans="1:23">
      <c r="A78" s="8" t="s">
        <v>281</v>
      </c>
      <c r="B78" s="8" t="s">
        <v>300</v>
      </c>
      <c r="C78" s="9" t="s">
        <v>299</v>
      </c>
      <c r="D78" s="8" t="s">
        <v>58</v>
      </c>
      <c r="E78" s="8" t="s">
        <v>83</v>
      </c>
      <c r="F78" s="8" t="s">
        <v>78</v>
      </c>
      <c r="G78" s="8" t="s">
        <v>226</v>
      </c>
      <c r="H78" s="8" t="s">
        <v>227</v>
      </c>
      <c r="I78" s="10">
        <v>0.3</v>
      </c>
      <c r="J78" s="10"/>
      <c r="K78" s="10"/>
      <c r="L78" s="10"/>
      <c r="M78" s="10"/>
      <c r="N78" s="10"/>
      <c r="O78" s="10"/>
      <c r="P78" s="22"/>
      <c r="Q78" s="10"/>
      <c r="R78" s="10">
        <v>0.3</v>
      </c>
      <c r="S78" s="10"/>
      <c r="T78" s="10"/>
      <c r="U78" s="10">
        <v>0.3</v>
      </c>
      <c r="V78" s="10"/>
      <c r="W78" s="10"/>
    </row>
    <row r="79" ht="18.75" customHeight="1" spans="1:23">
      <c r="A79" s="8" t="s">
        <v>281</v>
      </c>
      <c r="B79" s="8" t="s">
        <v>300</v>
      </c>
      <c r="C79" s="9" t="s">
        <v>299</v>
      </c>
      <c r="D79" s="8" t="s">
        <v>58</v>
      </c>
      <c r="E79" s="8" t="s">
        <v>83</v>
      </c>
      <c r="F79" s="8" t="s">
        <v>78</v>
      </c>
      <c r="G79" s="8" t="s">
        <v>226</v>
      </c>
      <c r="H79" s="8" t="s">
        <v>227</v>
      </c>
      <c r="I79" s="10">
        <v>282.98</v>
      </c>
      <c r="J79" s="10"/>
      <c r="K79" s="10"/>
      <c r="L79" s="10"/>
      <c r="M79" s="10"/>
      <c r="N79" s="10"/>
      <c r="O79" s="10"/>
      <c r="P79" s="22"/>
      <c r="Q79" s="10"/>
      <c r="R79" s="10">
        <v>282.98</v>
      </c>
      <c r="S79" s="10"/>
      <c r="T79" s="10"/>
      <c r="U79" s="10">
        <v>282.98</v>
      </c>
      <c r="V79" s="10"/>
      <c r="W79" s="10"/>
    </row>
    <row r="80" ht="18.75" customHeight="1" spans="1:23">
      <c r="A80" s="8" t="s">
        <v>281</v>
      </c>
      <c r="B80" s="8" t="s">
        <v>300</v>
      </c>
      <c r="C80" s="9" t="s">
        <v>299</v>
      </c>
      <c r="D80" s="8" t="s">
        <v>58</v>
      </c>
      <c r="E80" s="8" t="s">
        <v>83</v>
      </c>
      <c r="F80" s="8" t="s">
        <v>78</v>
      </c>
      <c r="G80" s="8" t="s">
        <v>226</v>
      </c>
      <c r="H80" s="8" t="s">
        <v>227</v>
      </c>
      <c r="I80" s="10">
        <v>4640</v>
      </c>
      <c r="J80" s="10"/>
      <c r="K80" s="10"/>
      <c r="L80" s="10"/>
      <c r="M80" s="10"/>
      <c r="N80" s="10"/>
      <c r="O80" s="10"/>
      <c r="P80" s="22"/>
      <c r="Q80" s="10"/>
      <c r="R80" s="10">
        <v>4640</v>
      </c>
      <c r="S80" s="10"/>
      <c r="T80" s="10"/>
      <c r="U80" s="10">
        <v>4640</v>
      </c>
      <c r="V80" s="10"/>
      <c r="W80" s="10"/>
    </row>
    <row r="81" ht="18.75" customHeight="1" spans="1:23">
      <c r="A81" s="8" t="s">
        <v>281</v>
      </c>
      <c r="B81" s="8" t="s">
        <v>300</v>
      </c>
      <c r="C81" s="9" t="s">
        <v>299</v>
      </c>
      <c r="D81" s="8" t="s">
        <v>58</v>
      </c>
      <c r="E81" s="8" t="s">
        <v>83</v>
      </c>
      <c r="F81" s="8" t="s">
        <v>78</v>
      </c>
      <c r="G81" s="8" t="s">
        <v>226</v>
      </c>
      <c r="H81" s="8" t="s">
        <v>227</v>
      </c>
      <c r="I81" s="10">
        <v>0.27</v>
      </c>
      <c r="J81" s="10"/>
      <c r="K81" s="10"/>
      <c r="L81" s="10"/>
      <c r="M81" s="10"/>
      <c r="N81" s="10"/>
      <c r="O81" s="10"/>
      <c r="P81" s="22"/>
      <c r="Q81" s="10"/>
      <c r="R81" s="10">
        <v>0.27</v>
      </c>
      <c r="S81" s="10"/>
      <c r="T81" s="10"/>
      <c r="U81" s="10">
        <v>0.27</v>
      </c>
      <c r="V81" s="10"/>
      <c r="W81" s="10"/>
    </row>
    <row r="82" ht="18.75" customHeight="1" spans="1:23">
      <c r="A82" s="8" t="s">
        <v>281</v>
      </c>
      <c r="B82" s="8" t="s">
        <v>300</v>
      </c>
      <c r="C82" s="9" t="s">
        <v>299</v>
      </c>
      <c r="D82" s="8" t="s">
        <v>58</v>
      </c>
      <c r="E82" s="8" t="s">
        <v>83</v>
      </c>
      <c r="F82" s="8" t="s">
        <v>78</v>
      </c>
      <c r="G82" s="8" t="s">
        <v>226</v>
      </c>
      <c r="H82" s="8" t="s">
        <v>227</v>
      </c>
      <c r="I82" s="10">
        <v>15514.46</v>
      </c>
      <c r="J82" s="10"/>
      <c r="K82" s="10"/>
      <c r="L82" s="10"/>
      <c r="M82" s="10"/>
      <c r="N82" s="10"/>
      <c r="O82" s="10"/>
      <c r="P82" s="22"/>
      <c r="Q82" s="10"/>
      <c r="R82" s="10">
        <v>15514.46</v>
      </c>
      <c r="S82" s="10"/>
      <c r="T82" s="10"/>
      <c r="U82" s="10">
        <v>15514.46</v>
      </c>
      <c r="V82" s="10"/>
      <c r="W82" s="10"/>
    </row>
    <row r="83" ht="18.75" customHeight="1" spans="1:23">
      <c r="A83" s="8" t="s">
        <v>281</v>
      </c>
      <c r="B83" s="8" t="s">
        <v>300</v>
      </c>
      <c r="C83" s="9" t="s">
        <v>299</v>
      </c>
      <c r="D83" s="8" t="s">
        <v>58</v>
      </c>
      <c r="E83" s="8" t="s">
        <v>83</v>
      </c>
      <c r="F83" s="8" t="s">
        <v>78</v>
      </c>
      <c r="G83" s="8" t="s">
        <v>226</v>
      </c>
      <c r="H83" s="8" t="s">
        <v>227</v>
      </c>
      <c r="I83" s="10">
        <v>1625.4</v>
      </c>
      <c r="J83" s="10"/>
      <c r="K83" s="10"/>
      <c r="L83" s="10"/>
      <c r="M83" s="10"/>
      <c r="N83" s="10"/>
      <c r="O83" s="10"/>
      <c r="P83" s="22"/>
      <c r="Q83" s="10"/>
      <c r="R83" s="10">
        <v>1625.4</v>
      </c>
      <c r="S83" s="10"/>
      <c r="T83" s="10"/>
      <c r="U83" s="10">
        <v>1625.4</v>
      </c>
      <c r="V83" s="10"/>
      <c r="W83" s="10"/>
    </row>
    <row r="84" ht="18.75" customHeight="1" spans="1:23">
      <c r="A84" s="8" t="s">
        <v>281</v>
      </c>
      <c r="B84" s="8" t="s">
        <v>300</v>
      </c>
      <c r="C84" s="9" t="s">
        <v>299</v>
      </c>
      <c r="D84" s="8" t="s">
        <v>58</v>
      </c>
      <c r="E84" s="8" t="s">
        <v>83</v>
      </c>
      <c r="F84" s="8" t="s">
        <v>78</v>
      </c>
      <c r="G84" s="8" t="s">
        <v>226</v>
      </c>
      <c r="H84" s="8" t="s">
        <v>227</v>
      </c>
      <c r="I84" s="10">
        <v>9151</v>
      </c>
      <c r="J84" s="10"/>
      <c r="K84" s="10"/>
      <c r="L84" s="10"/>
      <c r="M84" s="10"/>
      <c r="N84" s="10"/>
      <c r="O84" s="10"/>
      <c r="P84" s="22"/>
      <c r="Q84" s="10"/>
      <c r="R84" s="10">
        <v>9151</v>
      </c>
      <c r="S84" s="10"/>
      <c r="T84" s="10"/>
      <c r="U84" s="10">
        <v>9151</v>
      </c>
      <c r="V84" s="10"/>
      <c r="W84" s="10"/>
    </row>
    <row r="85" ht="18.75" customHeight="1" spans="1:23">
      <c r="A85" s="8" t="s">
        <v>281</v>
      </c>
      <c r="B85" s="8" t="s">
        <v>300</v>
      </c>
      <c r="C85" s="9" t="s">
        <v>299</v>
      </c>
      <c r="D85" s="8" t="s">
        <v>58</v>
      </c>
      <c r="E85" s="8" t="s">
        <v>83</v>
      </c>
      <c r="F85" s="8" t="s">
        <v>78</v>
      </c>
      <c r="G85" s="8" t="s">
        <v>226</v>
      </c>
      <c r="H85" s="8" t="s">
        <v>227</v>
      </c>
      <c r="I85" s="10">
        <v>160.43</v>
      </c>
      <c r="J85" s="10"/>
      <c r="K85" s="10"/>
      <c r="L85" s="10"/>
      <c r="M85" s="10"/>
      <c r="N85" s="10"/>
      <c r="O85" s="10"/>
      <c r="P85" s="22"/>
      <c r="Q85" s="10"/>
      <c r="R85" s="10">
        <v>160.43</v>
      </c>
      <c r="S85" s="10"/>
      <c r="T85" s="10"/>
      <c r="U85" s="10">
        <v>160.43</v>
      </c>
      <c r="V85" s="10"/>
      <c r="W85" s="10"/>
    </row>
    <row r="86" ht="18.75" customHeight="1" spans="1:23">
      <c r="A86" s="8" t="s">
        <v>281</v>
      </c>
      <c r="B86" s="8" t="s">
        <v>300</v>
      </c>
      <c r="C86" s="9" t="s">
        <v>299</v>
      </c>
      <c r="D86" s="8" t="s">
        <v>58</v>
      </c>
      <c r="E86" s="8" t="s">
        <v>83</v>
      </c>
      <c r="F86" s="8" t="s">
        <v>78</v>
      </c>
      <c r="G86" s="8" t="s">
        <v>226</v>
      </c>
      <c r="H86" s="8" t="s">
        <v>227</v>
      </c>
      <c r="I86" s="10">
        <v>146</v>
      </c>
      <c r="J86" s="10"/>
      <c r="K86" s="10"/>
      <c r="L86" s="10"/>
      <c r="M86" s="10"/>
      <c r="N86" s="10"/>
      <c r="O86" s="10"/>
      <c r="P86" s="22"/>
      <c r="Q86" s="10"/>
      <c r="R86" s="10">
        <v>146</v>
      </c>
      <c r="S86" s="10"/>
      <c r="T86" s="10"/>
      <c r="U86" s="10">
        <v>146</v>
      </c>
      <c r="V86" s="10"/>
      <c r="W86" s="10"/>
    </row>
    <row r="87" ht="18.75" customHeight="1" spans="1:23">
      <c r="A87" s="8" t="s">
        <v>281</v>
      </c>
      <c r="B87" s="8" t="s">
        <v>300</v>
      </c>
      <c r="C87" s="9" t="s">
        <v>299</v>
      </c>
      <c r="D87" s="8" t="s">
        <v>58</v>
      </c>
      <c r="E87" s="8" t="s">
        <v>83</v>
      </c>
      <c r="F87" s="8" t="s">
        <v>78</v>
      </c>
      <c r="G87" s="8" t="s">
        <v>226</v>
      </c>
      <c r="H87" s="8" t="s">
        <v>227</v>
      </c>
      <c r="I87" s="10">
        <v>10000</v>
      </c>
      <c r="J87" s="10"/>
      <c r="K87" s="10"/>
      <c r="L87" s="10"/>
      <c r="M87" s="10"/>
      <c r="N87" s="10"/>
      <c r="O87" s="10"/>
      <c r="P87" s="22"/>
      <c r="Q87" s="10"/>
      <c r="R87" s="10">
        <v>10000</v>
      </c>
      <c r="S87" s="10"/>
      <c r="T87" s="10"/>
      <c r="U87" s="10">
        <v>10000</v>
      </c>
      <c r="V87" s="10"/>
      <c r="W87" s="10"/>
    </row>
    <row r="88" ht="18.75" customHeight="1" spans="1:23">
      <c r="A88" s="8" t="s">
        <v>281</v>
      </c>
      <c r="B88" s="8" t="s">
        <v>300</v>
      </c>
      <c r="C88" s="9" t="s">
        <v>299</v>
      </c>
      <c r="D88" s="8" t="s">
        <v>58</v>
      </c>
      <c r="E88" s="8" t="s">
        <v>83</v>
      </c>
      <c r="F88" s="8" t="s">
        <v>78</v>
      </c>
      <c r="G88" s="8" t="s">
        <v>226</v>
      </c>
      <c r="H88" s="8" t="s">
        <v>227</v>
      </c>
      <c r="I88" s="10">
        <v>20000</v>
      </c>
      <c r="J88" s="10"/>
      <c r="K88" s="10"/>
      <c r="L88" s="10"/>
      <c r="M88" s="10"/>
      <c r="N88" s="10"/>
      <c r="O88" s="10"/>
      <c r="P88" s="22"/>
      <c r="Q88" s="10"/>
      <c r="R88" s="10">
        <v>20000</v>
      </c>
      <c r="S88" s="10"/>
      <c r="T88" s="10"/>
      <c r="U88" s="10">
        <v>20000</v>
      </c>
      <c r="V88" s="10"/>
      <c r="W88" s="10"/>
    </row>
    <row r="89" ht="18.75" customHeight="1" spans="1:23">
      <c r="A89" s="8" t="s">
        <v>281</v>
      </c>
      <c r="B89" s="8" t="s">
        <v>300</v>
      </c>
      <c r="C89" s="9" t="s">
        <v>299</v>
      </c>
      <c r="D89" s="8" t="s">
        <v>58</v>
      </c>
      <c r="E89" s="8" t="s">
        <v>83</v>
      </c>
      <c r="F89" s="8" t="s">
        <v>78</v>
      </c>
      <c r="G89" s="8" t="s">
        <v>301</v>
      </c>
      <c r="H89" s="8" t="s">
        <v>302</v>
      </c>
      <c r="I89" s="10">
        <v>180000</v>
      </c>
      <c r="J89" s="10"/>
      <c r="K89" s="10"/>
      <c r="L89" s="10"/>
      <c r="M89" s="10"/>
      <c r="N89" s="10"/>
      <c r="O89" s="10"/>
      <c r="P89" s="22"/>
      <c r="Q89" s="10"/>
      <c r="R89" s="10">
        <v>180000</v>
      </c>
      <c r="S89" s="10"/>
      <c r="T89" s="10"/>
      <c r="U89" s="10">
        <v>180000</v>
      </c>
      <c r="V89" s="10"/>
      <c r="W89" s="10"/>
    </row>
    <row r="90" ht="18.75" customHeight="1" spans="1:23">
      <c r="A90" s="8" t="s">
        <v>281</v>
      </c>
      <c r="B90" s="8" t="s">
        <v>300</v>
      </c>
      <c r="C90" s="9" t="s">
        <v>299</v>
      </c>
      <c r="D90" s="8" t="s">
        <v>58</v>
      </c>
      <c r="E90" s="8" t="s">
        <v>83</v>
      </c>
      <c r="F90" s="8" t="s">
        <v>78</v>
      </c>
      <c r="G90" s="8" t="s">
        <v>301</v>
      </c>
      <c r="H90" s="8" t="s">
        <v>302</v>
      </c>
      <c r="I90" s="10">
        <v>5216.38</v>
      </c>
      <c r="J90" s="10"/>
      <c r="K90" s="10"/>
      <c r="L90" s="10"/>
      <c r="M90" s="10"/>
      <c r="N90" s="10"/>
      <c r="O90" s="10"/>
      <c r="P90" s="22"/>
      <c r="Q90" s="10"/>
      <c r="R90" s="10">
        <v>5216.38</v>
      </c>
      <c r="S90" s="10"/>
      <c r="T90" s="10"/>
      <c r="U90" s="10">
        <v>5216.38</v>
      </c>
      <c r="V90" s="10"/>
      <c r="W90" s="10"/>
    </row>
    <row r="91" ht="18.75" customHeight="1" spans="1:23">
      <c r="A91" s="8" t="s">
        <v>281</v>
      </c>
      <c r="B91" s="8" t="s">
        <v>300</v>
      </c>
      <c r="C91" s="9" t="s">
        <v>299</v>
      </c>
      <c r="D91" s="8" t="s">
        <v>58</v>
      </c>
      <c r="E91" s="8" t="s">
        <v>83</v>
      </c>
      <c r="F91" s="8" t="s">
        <v>78</v>
      </c>
      <c r="G91" s="8" t="s">
        <v>242</v>
      </c>
      <c r="H91" s="8" t="s">
        <v>243</v>
      </c>
      <c r="I91" s="10">
        <v>10000</v>
      </c>
      <c r="J91" s="10"/>
      <c r="K91" s="10"/>
      <c r="L91" s="10"/>
      <c r="M91" s="10"/>
      <c r="N91" s="10"/>
      <c r="O91" s="10"/>
      <c r="P91" s="22"/>
      <c r="Q91" s="10"/>
      <c r="R91" s="10">
        <v>10000</v>
      </c>
      <c r="S91" s="10"/>
      <c r="T91" s="10"/>
      <c r="U91" s="10"/>
      <c r="V91" s="10"/>
      <c r="W91" s="10">
        <v>10000</v>
      </c>
    </row>
    <row r="92" ht="18.75" customHeight="1" spans="1:23">
      <c r="A92" s="8" t="s">
        <v>281</v>
      </c>
      <c r="B92" s="8" t="s">
        <v>300</v>
      </c>
      <c r="C92" s="9" t="s">
        <v>299</v>
      </c>
      <c r="D92" s="8" t="s">
        <v>58</v>
      </c>
      <c r="E92" s="8" t="s">
        <v>83</v>
      </c>
      <c r="F92" s="8" t="s">
        <v>78</v>
      </c>
      <c r="G92" s="8" t="s">
        <v>255</v>
      </c>
      <c r="H92" s="8" t="s">
        <v>256</v>
      </c>
      <c r="I92" s="10">
        <v>560.65</v>
      </c>
      <c r="J92" s="10"/>
      <c r="K92" s="10"/>
      <c r="L92" s="10"/>
      <c r="M92" s="10"/>
      <c r="N92" s="10"/>
      <c r="O92" s="10"/>
      <c r="P92" s="22"/>
      <c r="Q92" s="10"/>
      <c r="R92" s="10">
        <v>560.65</v>
      </c>
      <c r="S92" s="10"/>
      <c r="T92" s="10"/>
      <c r="U92" s="10">
        <v>560.65</v>
      </c>
      <c r="V92" s="10"/>
      <c r="W92" s="10"/>
    </row>
    <row r="93" ht="18.75" customHeight="1" spans="1:23">
      <c r="A93" s="22"/>
      <c r="B93" s="22"/>
      <c r="C93" s="9" t="s">
        <v>303</v>
      </c>
      <c r="D93" s="22"/>
      <c r="E93" s="22"/>
      <c r="F93" s="22"/>
      <c r="G93" s="22"/>
      <c r="H93" s="22"/>
      <c r="I93" s="10">
        <v>15654482.54</v>
      </c>
      <c r="J93" s="10"/>
      <c r="K93" s="10"/>
      <c r="L93" s="10"/>
      <c r="M93" s="10"/>
      <c r="N93" s="10"/>
      <c r="O93" s="10"/>
      <c r="P93" s="22"/>
      <c r="Q93" s="10"/>
      <c r="R93" s="10">
        <v>15654482.54</v>
      </c>
      <c r="S93" s="10"/>
      <c r="T93" s="10"/>
      <c r="U93" s="10">
        <v>15654482.54</v>
      </c>
      <c r="V93" s="10"/>
      <c r="W93" s="10"/>
    </row>
    <row r="94" ht="18.75" customHeight="1" spans="1:23">
      <c r="A94" s="8" t="s">
        <v>281</v>
      </c>
      <c r="B94" s="8" t="s">
        <v>304</v>
      </c>
      <c r="C94" s="9" t="s">
        <v>303</v>
      </c>
      <c r="D94" s="8" t="s">
        <v>58</v>
      </c>
      <c r="E94" s="8" t="s">
        <v>83</v>
      </c>
      <c r="F94" s="8" t="s">
        <v>78</v>
      </c>
      <c r="G94" s="8" t="s">
        <v>301</v>
      </c>
      <c r="H94" s="8" t="s">
        <v>302</v>
      </c>
      <c r="I94" s="10">
        <v>2000000</v>
      </c>
      <c r="J94" s="10"/>
      <c r="K94" s="10"/>
      <c r="L94" s="10"/>
      <c r="M94" s="10"/>
      <c r="N94" s="10"/>
      <c r="O94" s="10"/>
      <c r="P94" s="22"/>
      <c r="Q94" s="10"/>
      <c r="R94" s="10">
        <v>2000000</v>
      </c>
      <c r="S94" s="10"/>
      <c r="T94" s="10"/>
      <c r="U94" s="10">
        <v>2000000</v>
      </c>
      <c r="V94" s="10"/>
      <c r="W94" s="10"/>
    </row>
    <row r="95" ht="18.75" customHeight="1" spans="1:23">
      <c r="A95" s="8" t="s">
        <v>281</v>
      </c>
      <c r="B95" s="8" t="s">
        <v>304</v>
      </c>
      <c r="C95" s="9" t="s">
        <v>303</v>
      </c>
      <c r="D95" s="8" t="s">
        <v>58</v>
      </c>
      <c r="E95" s="8" t="s">
        <v>83</v>
      </c>
      <c r="F95" s="8" t="s">
        <v>78</v>
      </c>
      <c r="G95" s="8" t="s">
        <v>255</v>
      </c>
      <c r="H95" s="8" t="s">
        <v>256</v>
      </c>
      <c r="I95" s="10">
        <v>71126.62</v>
      </c>
      <c r="J95" s="10"/>
      <c r="K95" s="10"/>
      <c r="L95" s="10"/>
      <c r="M95" s="10"/>
      <c r="N95" s="10"/>
      <c r="O95" s="10"/>
      <c r="P95" s="22"/>
      <c r="Q95" s="10"/>
      <c r="R95" s="10">
        <v>71126.62</v>
      </c>
      <c r="S95" s="10"/>
      <c r="T95" s="10"/>
      <c r="U95" s="10">
        <v>71126.62</v>
      </c>
      <c r="V95" s="10"/>
      <c r="W95" s="10"/>
    </row>
    <row r="96" ht="18.75" customHeight="1" spans="1:23">
      <c r="A96" s="8" t="s">
        <v>281</v>
      </c>
      <c r="B96" s="8" t="s">
        <v>304</v>
      </c>
      <c r="C96" s="9" t="s">
        <v>303</v>
      </c>
      <c r="D96" s="8" t="s">
        <v>58</v>
      </c>
      <c r="E96" s="8" t="s">
        <v>83</v>
      </c>
      <c r="F96" s="8" t="s">
        <v>78</v>
      </c>
      <c r="G96" s="8" t="s">
        <v>255</v>
      </c>
      <c r="H96" s="8" t="s">
        <v>256</v>
      </c>
      <c r="I96" s="10">
        <v>47406.5</v>
      </c>
      <c r="J96" s="10"/>
      <c r="K96" s="10"/>
      <c r="L96" s="10"/>
      <c r="M96" s="10"/>
      <c r="N96" s="10"/>
      <c r="O96" s="10"/>
      <c r="P96" s="22"/>
      <c r="Q96" s="10"/>
      <c r="R96" s="10">
        <v>47406.5</v>
      </c>
      <c r="S96" s="10"/>
      <c r="T96" s="10"/>
      <c r="U96" s="10">
        <v>47406.5</v>
      </c>
      <c r="V96" s="10"/>
      <c r="W96" s="10"/>
    </row>
    <row r="97" ht="18.75" customHeight="1" spans="1:23">
      <c r="A97" s="8" t="s">
        <v>281</v>
      </c>
      <c r="B97" s="8" t="s">
        <v>304</v>
      </c>
      <c r="C97" s="9" t="s">
        <v>303</v>
      </c>
      <c r="D97" s="8" t="s">
        <v>58</v>
      </c>
      <c r="E97" s="8" t="s">
        <v>83</v>
      </c>
      <c r="F97" s="8" t="s">
        <v>78</v>
      </c>
      <c r="G97" s="8" t="s">
        <v>255</v>
      </c>
      <c r="H97" s="8" t="s">
        <v>256</v>
      </c>
      <c r="I97" s="10">
        <v>433</v>
      </c>
      <c r="J97" s="10"/>
      <c r="K97" s="10"/>
      <c r="L97" s="10"/>
      <c r="M97" s="10"/>
      <c r="N97" s="10"/>
      <c r="O97" s="10"/>
      <c r="P97" s="22"/>
      <c r="Q97" s="10"/>
      <c r="R97" s="10">
        <v>433</v>
      </c>
      <c r="S97" s="10"/>
      <c r="T97" s="10"/>
      <c r="U97" s="10">
        <v>433</v>
      </c>
      <c r="V97" s="10"/>
      <c r="W97" s="10"/>
    </row>
    <row r="98" ht="18.75" customHeight="1" spans="1:23">
      <c r="A98" s="8" t="s">
        <v>281</v>
      </c>
      <c r="B98" s="8" t="s">
        <v>304</v>
      </c>
      <c r="C98" s="9" t="s">
        <v>303</v>
      </c>
      <c r="D98" s="8" t="s">
        <v>58</v>
      </c>
      <c r="E98" s="8" t="s">
        <v>83</v>
      </c>
      <c r="F98" s="8" t="s">
        <v>78</v>
      </c>
      <c r="G98" s="8" t="s">
        <v>255</v>
      </c>
      <c r="H98" s="8" t="s">
        <v>256</v>
      </c>
      <c r="I98" s="10">
        <v>336614.07</v>
      </c>
      <c r="J98" s="10"/>
      <c r="K98" s="10"/>
      <c r="L98" s="10"/>
      <c r="M98" s="10"/>
      <c r="N98" s="10"/>
      <c r="O98" s="10"/>
      <c r="P98" s="22"/>
      <c r="Q98" s="10"/>
      <c r="R98" s="10">
        <v>336614.07</v>
      </c>
      <c r="S98" s="10"/>
      <c r="T98" s="10"/>
      <c r="U98" s="10">
        <v>336614.07</v>
      </c>
      <c r="V98" s="10"/>
      <c r="W98" s="10"/>
    </row>
    <row r="99" ht="18.75" customHeight="1" spans="1:23">
      <c r="A99" s="8" t="s">
        <v>281</v>
      </c>
      <c r="B99" s="8" t="s">
        <v>304</v>
      </c>
      <c r="C99" s="9" t="s">
        <v>303</v>
      </c>
      <c r="D99" s="8" t="s">
        <v>58</v>
      </c>
      <c r="E99" s="8" t="s">
        <v>83</v>
      </c>
      <c r="F99" s="8" t="s">
        <v>78</v>
      </c>
      <c r="G99" s="8" t="s">
        <v>305</v>
      </c>
      <c r="H99" s="8" t="s">
        <v>306</v>
      </c>
      <c r="I99" s="10">
        <v>12090</v>
      </c>
      <c r="J99" s="10"/>
      <c r="K99" s="10"/>
      <c r="L99" s="10"/>
      <c r="M99" s="10"/>
      <c r="N99" s="10"/>
      <c r="O99" s="10"/>
      <c r="P99" s="22"/>
      <c r="Q99" s="10"/>
      <c r="R99" s="10">
        <v>12090</v>
      </c>
      <c r="S99" s="10"/>
      <c r="T99" s="10"/>
      <c r="U99" s="10">
        <v>12090</v>
      </c>
      <c r="V99" s="10"/>
      <c r="W99" s="10"/>
    </row>
    <row r="100" ht="18.75" customHeight="1" spans="1:23">
      <c r="A100" s="8" t="s">
        <v>281</v>
      </c>
      <c r="B100" s="8" t="s">
        <v>304</v>
      </c>
      <c r="C100" s="9" t="s">
        <v>303</v>
      </c>
      <c r="D100" s="8" t="s">
        <v>58</v>
      </c>
      <c r="E100" s="8" t="s">
        <v>83</v>
      </c>
      <c r="F100" s="8" t="s">
        <v>78</v>
      </c>
      <c r="G100" s="8" t="s">
        <v>307</v>
      </c>
      <c r="H100" s="8" t="s">
        <v>306</v>
      </c>
      <c r="I100" s="10">
        <v>201685.49</v>
      </c>
      <c r="J100" s="10"/>
      <c r="K100" s="10"/>
      <c r="L100" s="10"/>
      <c r="M100" s="10"/>
      <c r="N100" s="10"/>
      <c r="O100" s="10"/>
      <c r="P100" s="22"/>
      <c r="Q100" s="10"/>
      <c r="R100" s="10">
        <v>201685.49</v>
      </c>
      <c r="S100" s="10"/>
      <c r="T100" s="10"/>
      <c r="U100" s="10">
        <v>201685.49</v>
      </c>
      <c r="V100" s="10"/>
      <c r="W100" s="10"/>
    </row>
    <row r="101" ht="18.75" customHeight="1" spans="1:23">
      <c r="A101" s="8" t="s">
        <v>281</v>
      </c>
      <c r="B101" s="8" t="s">
        <v>304</v>
      </c>
      <c r="C101" s="9" t="s">
        <v>303</v>
      </c>
      <c r="D101" s="8" t="s">
        <v>58</v>
      </c>
      <c r="E101" s="8" t="s">
        <v>83</v>
      </c>
      <c r="F101" s="8" t="s">
        <v>78</v>
      </c>
      <c r="G101" s="8" t="s">
        <v>307</v>
      </c>
      <c r="H101" s="8" t="s">
        <v>306</v>
      </c>
      <c r="I101" s="10">
        <v>4272464.19</v>
      </c>
      <c r="J101" s="10"/>
      <c r="K101" s="10"/>
      <c r="L101" s="10"/>
      <c r="M101" s="10"/>
      <c r="N101" s="10"/>
      <c r="O101" s="10"/>
      <c r="P101" s="22"/>
      <c r="Q101" s="10"/>
      <c r="R101" s="10">
        <v>4272464.19</v>
      </c>
      <c r="S101" s="10"/>
      <c r="T101" s="10"/>
      <c r="U101" s="10">
        <v>4272464.19</v>
      </c>
      <c r="V101" s="10"/>
      <c r="W101" s="10"/>
    </row>
    <row r="102" ht="18.75" customHeight="1" spans="1:23">
      <c r="A102" s="8" t="s">
        <v>281</v>
      </c>
      <c r="B102" s="8" t="s">
        <v>304</v>
      </c>
      <c r="C102" s="9" t="s">
        <v>303</v>
      </c>
      <c r="D102" s="8" t="s">
        <v>58</v>
      </c>
      <c r="E102" s="8" t="s">
        <v>83</v>
      </c>
      <c r="F102" s="8" t="s">
        <v>78</v>
      </c>
      <c r="G102" s="8" t="s">
        <v>307</v>
      </c>
      <c r="H102" s="8" t="s">
        <v>306</v>
      </c>
      <c r="I102" s="10">
        <v>5000000</v>
      </c>
      <c r="J102" s="10"/>
      <c r="K102" s="10"/>
      <c r="L102" s="10"/>
      <c r="M102" s="10"/>
      <c r="N102" s="10"/>
      <c r="O102" s="10"/>
      <c r="P102" s="22"/>
      <c r="Q102" s="10"/>
      <c r="R102" s="10">
        <v>5000000</v>
      </c>
      <c r="S102" s="10"/>
      <c r="T102" s="10"/>
      <c r="U102" s="10">
        <v>5000000</v>
      </c>
      <c r="V102" s="10"/>
      <c r="W102" s="10"/>
    </row>
    <row r="103" ht="18.75" customHeight="1" spans="1:23">
      <c r="A103" s="8" t="s">
        <v>281</v>
      </c>
      <c r="B103" s="8" t="s">
        <v>304</v>
      </c>
      <c r="C103" s="9" t="s">
        <v>303</v>
      </c>
      <c r="D103" s="8" t="s">
        <v>58</v>
      </c>
      <c r="E103" s="8" t="s">
        <v>83</v>
      </c>
      <c r="F103" s="8" t="s">
        <v>78</v>
      </c>
      <c r="G103" s="8" t="s">
        <v>307</v>
      </c>
      <c r="H103" s="8" t="s">
        <v>306</v>
      </c>
      <c r="I103" s="10">
        <v>7369.2</v>
      </c>
      <c r="J103" s="10"/>
      <c r="K103" s="10"/>
      <c r="L103" s="10"/>
      <c r="M103" s="10"/>
      <c r="N103" s="10"/>
      <c r="O103" s="10"/>
      <c r="P103" s="22"/>
      <c r="Q103" s="10"/>
      <c r="R103" s="10">
        <v>7369.2</v>
      </c>
      <c r="S103" s="10"/>
      <c r="T103" s="10"/>
      <c r="U103" s="10">
        <v>7369.2</v>
      </c>
      <c r="V103" s="10"/>
      <c r="W103" s="10"/>
    </row>
    <row r="104" ht="18.75" customHeight="1" spans="1:23">
      <c r="A104" s="8" t="s">
        <v>281</v>
      </c>
      <c r="B104" s="8" t="s">
        <v>304</v>
      </c>
      <c r="C104" s="9" t="s">
        <v>303</v>
      </c>
      <c r="D104" s="8" t="s">
        <v>58</v>
      </c>
      <c r="E104" s="8" t="s">
        <v>83</v>
      </c>
      <c r="F104" s="8" t="s">
        <v>78</v>
      </c>
      <c r="G104" s="8" t="s">
        <v>307</v>
      </c>
      <c r="H104" s="8" t="s">
        <v>306</v>
      </c>
      <c r="I104" s="10">
        <v>1903500</v>
      </c>
      <c r="J104" s="10"/>
      <c r="K104" s="10"/>
      <c r="L104" s="10"/>
      <c r="M104" s="10"/>
      <c r="N104" s="10"/>
      <c r="O104" s="10"/>
      <c r="P104" s="22"/>
      <c r="Q104" s="10"/>
      <c r="R104" s="10">
        <v>1903500</v>
      </c>
      <c r="S104" s="10"/>
      <c r="T104" s="10"/>
      <c r="U104" s="10">
        <v>1903500</v>
      </c>
      <c r="V104" s="10"/>
      <c r="W104" s="10"/>
    </row>
    <row r="105" ht="18.75" customHeight="1" spans="1:23">
      <c r="A105" s="8" t="s">
        <v>281</v>
      </c>
      <c r="B105" s="8" t="s">
        <v>304</v>
      </c>
      <c r="C105" s="9" t="s">
        <v>303</v>
      </c>
      <c r="D105" s="8" t="s">
        <v>58</v>
      </c>
      <c r="E105" s="8" t="s">
        <v>83</v>
      </c>
      <c r="F105" s="8" t="s">
        <v>78</v>
      </c>
      <c r="G105" s="8" t="s">
        <v>307</v>
      </c>
      <c r="H105" s="8" t="s">
        <v>306</v>
      </c>
      <c r="I105" s="10">
        <v>1767659.85</v>
      </c>
      <c r="J105" s="10"/>
      <c r="K105" s="10"/>
      <c r="L105" s="10"/>
      <c r="M105" s="10"/>
      <c r="N105" s="10"/>
      <c r="O105" s="10"/>
      <c r="P105" s="22"/>
      <c r="Q105" s="10"/>
      <c r="R105" s="10">
        <v>1767659.85</v>
      </c>
      <c r="S105" s="10"/>
      <c r="T105" s="10"/>
      <c r="U105" s="10">
        <v>1767659.85</v>
      </c>
      <c r="V105" s="10"/>
      <c r="W105" s="10"/>
    </row>
    <row r="106" ht="18.75" customHeight="1" spans="1:23">
      <c r="A106" s="8" t="s">
        <v>281</v>
      </c>
      <c r="B106" s="8" t="s">
        <v>304</v>
      </c>
      <c r="C106" s="9" t="s">
        <v>303</v>
      </c>
      <c r="D106" s="8" t="s">
        <v>58</v>
      </c>
      <c r="E106" s="8" t="s">
        <v>83</v>
      </c>
      <c r="F106" s="8" t="s">
        <v>78</v>
      </c>
      <c r="G106" s="8" t="s">
        <v>307</v>
      </c>
      <c r="H106" s="8" t="s">
        <v>306</v>
      </c>
      <c r="I106" s="10">
        <v>10155.47</v>
      </c>
      <c r="J106" s="10"/>
      <c r="K106" s="10"/>
      <c r="L106" s="10"/>
      <c r="M106" s="10"/>
      <c r="N106" s="10"/>
      <c r="O106" s="10"/>
      <c r="P106" s="22"/>
      <c r="Q106" s="10"/>
      <c r="R106" s="10">
        <v>10155.47</v>
      </c>
      <c r="S106" s="10"/>
      <c r="T106" s="10"/>
      <c r="U106" s="10">
        <v>10155.47</v>
      </c>
      <c r="V106" s="10"/>
      <c r="W106" s="10"/>
    </row>
    <row r="107" ht="18.75" customHeight="1" spans="1:23">
      <c r="A107" s="8" t="s">
        <v>281</v>
      </c>
      <c r="B107" s="8" t="s">
        <v>304</v>
      </c>
      <c r="C107" s="9" t="s">
        <v>303</v>
      </c>
      <c r="D107" s="8" t="s">
        <v>58</v>
      </c>
      <c r="E107" s="8" t="s">
        <v>83</v>
      </c>
      <c r="F107" s="8" t="s">
        <v>78</v>
      </c>
      <c r="G107" s="8" t="s">
        <v>307</v>
      </c>
      <c r="H107" s="8" t="s">
        <v>306</v>
      </c>
      <c r="I107" s="10">
        <v>23604</v>
      </c>
      <c r="J107" s="10"/>
      <c r="K107" s="10"/>
      <c r="L107" s="10"/>
      <c r="M107" s="10"/>
      <c r="N107" s="10"/>
      <c r="O107" s="10"/>
      <c r="P107" s="22"/>
      <c r="Q107" s="10"/>
      <c r="R107" s="10">
        <v>23604</v>
      </c>
      <c r="S107" s="10"/>
      <c r="T107" s="10"/>
      <c r="U107" s="10">
        <v>23604</v>
      </c>
      <c r="V107" s="10"/>
      <c r="W107" s="10"/>
    </row>
    <row r="108" ht="18.75" customHeight="1" spans="1:23">
      <c r="A108" s="8" t="s">
        <v>281</v>
      </c>
      <c r="B108" s="8" t="s">
        <v>304</v>
      </c>
      <c r="C108" s="9" t="s">
        <v>303</v>
      </c>
      <c r="D108" s="8" t="s">
        <v>58</v>
      </c>
      <c r="E108" s="8" t="s">
        <v>83</v>
      </c>
      <c r="F108" s="8" t="s">
        <v>78</v>
      </c>
      <c r="G108" s="8" t="s">
        <v>307</v>
      </c>
      <c r="H108" s="8" t="s">
        <v>306</v>
      </c>
      <c r="I108" s="10">
        <v>374.15</v>
      </c>
      <c r="J108" s="10"/>
      <c r="K108" s="10"/>
      <c r="L108" s="10"/>
      <c r="M108" s="10"/>
      <c r="N108" s="10"/>
      <c r="O108" s="10"/>
      <c r="P108" s="22"/>
      <c r="Q108" s="10"/>
      <c r="R108" s="10">
        <v>374.15</v>
      </c>
      <c r="S108" s="10"/>
      <c r="T108" s="10"/>
      <c r="U108" s="10">
        <v>374.15</v>
      </c>
      <c r="V108" s="10"/>
      <c r="W108" s="10"/>
    </row>
    <row r="109" ht="18.75" customHeight="1" spans="1:23">
      <c r="A109" s="22"/>
      <c r="B109" s="22"/>
      <c r="C109" s="9" t="s">
        <v>308</v>
      </c>
      <c r="D109" s="22"/>
      <c r="E109" s="22"/>
      <c r="F109" s="22"/>
      <c r="G109" s="22"/>
      <c r="H109" s="22"/>
      <c r="I109" s="10">
        <v>250000</v>
      </c>
      <c r="J109" s="10">
        <v>250000</v>
      </c>
      <c r="K109" s="10">
        <v>250000</v>
      </c>
      <c r="L109" s="10"/>
      <c r="M109" s="10"/>
      <c r="N109" s="10"/>
      <c r="O109" s="10"/>
      <c r="P109" s="22"/>
      <c r="Q109" s="10"/>
      <c r="R109" s="10"/>
      <c r="S109" s="10"/>
      <c r="T109" s="10"/>
      <c r="U109" s="10"/>
      <c r="V109" s="10"/>
      <c r="W109" s="10"/>
    </row>
    <row r="110" ht="18.75" customHeight="1" spans="1:23">
      <c r="A110" s="8" t="s">
        <v>281</v>
      </c>
      <c r="B110" s="8" t="s">
        <v>309</v>
      </c>
      <c r="C110" s="9" t="s">
        <v>308</v>
      </c>
      <c r="D110" s="8" t="s">
        <v>58</v>
      </c>
      <c r="E110" s="8" t="s">
        <v>81</v>
      </c>
      <c r="F110" s="8" t="s">
        <v>82</v>
      </c>
      <c r="G110" s="8" t="s">
        <v>226</v>
      </c>
      <c r="H110" s="8" t="s">
        <v>227</v>
      </c>
      <c r="I110" s="10">
        <v>10000</v>
      </c>
      <c r="J110" s="10">
        <v>10000</v>
      </c>
      <c r="K110" s="10">
        <v>10000</v>
      </c>
      <c r="L110" s="10"/>
      <c r="M110" s="10"/>
      <c r="N110" s="10"/>
      <c r="O110" s="10"/>
      <c r="P110" s="22"/>
      <c r="Q110" s="10"/>
      <c r="R110" s="10"/>
      <c r="S110" s="10"/>
      <c r="T110" s="10"/>
      <c r="U110" s="10"/>
      <c r="V110" s="10"/>
      <c r="W110" s="10"/>
    </row>
    <row r="111" ht="18.75" customHeight="1" spans="1:23">
      <c r="A111" s="8" t="s">
        <v>281</v>
      </c>
      <c r="B111" s="8" t="s">
        <v>309</v>
      </c>
      <c r="C111" s="9" t="s">
        <v>308</v>
      </c>
      <c r="D111" s="8" t="s">
        <v>58</v>
      </c>
      <c r="E111" s="8" t="s">
        <v>81</v>
      </c>
      <c r="F111" s="8" t="s">
        <v>82</v>
      </c>
      <c r="G111" s="8" t="s">
        <v>310</v>
      </c>
      <c r="H111" s="8" t="s">
        <v>311</v>
      </c>
      <c r="I111" s="10">
        <v>200000</v>
      </c>
      <c r="J111" s="10">
        <v>200000</v>
      </c>
      <c r="K111" s="10">
        <v>200000</v>
      </c>
      <c r="L111" s="10"/>
      <c r="M111" s="10"/>
      <c r="N111" s="10"/>
      <c r="O111" s="10"/>
      <c r="P111" s="22"/>
      <c r="Q111" s="10"/>
      <c r="R111" s="10"/>
      <c r="S111" s="10"/>
      <c r="T111" s="10"/>
      <c r="U111" s="10"/>
      <c r="V111" s="10"/>
      <c r="W111" s="10"/>
    </row>
    <row r="112" ht="18.75" customHeight="1" spans="1:23">
      <c r="A112" s="8" t="s">
        <v>281</v>
      </c>
      <c r="B112" s="8" t="s">
        <v>309</v>
      </c>
      <c r="C112" s="9" t="s">
        <v>308</v>
      </c>
      <c r="D112" s="8" t="s">
        <v>58</v>
      </c>
      <c r="E112" s="8" t="s">
        <v>81</v>
      </c>
      <c r="F112" s="8" t="s">
        <v>82</v>
      </c>
      <c r="G112" s="8" t="s">
        <v>312</v>
      </c>
      <c r="H112" s="8" t="s">
        <v>313</v>
      </c>
      <c r="I112" s="10">
        <v>40000</v>
      </c>
      <c r="J112" s="10">
        <v>40000</v>
      </c>
      <c r="K112" s="10">
        <v>40000</v>
      </c>
      <c r="L112" s="10"/>
      <c r="M112" s="10"/>
      <c r="N112" s="10"/>
      <c r="O112" s="10"/>
      <c r="P112" s="22"/>
      <c r="Q112" s="10"/>
      <c r="R112" s="10"/>
      <c r="S112" s="10"/>
      <c r="T112" s="10"/>
      <c r="U112" s="10"/>
      <c r="V112" s="10"/>
      <c r="W112" s="10"/>
    </row>
    <row r="113" ht="18.75" customHeight="1" spans="1:23">
      <c r="A113" s="22"/>
      <c r="B113" s="22"/>
      <c r="C113" s="9" t="s">
        <v>314</v>
      </c>
      <c r="D113" s="22"/>
      <c r="E113" s="22"/>
      <c r="F113" s="22"/>
      <c r="G113" s="22"/>
      <c r="H113" s="22"/>
      <c r="I113" s="10">
        <v>320000</v>
      </c>
      <c r="J113" s="10">
        <v>320000</v>
      </c>
      <c r="K113" s="10">
        <v>320000</v>
      </c>
      <c r="L113" s="10"/>
      <c r="M113" s="10"/>
      <c r="N113" s="10"/>
      <c r="O113" s="10"/>
      <c r="P113" s="22"/>
      <c r="Q113" s="10"/>
      <c r="R113" s="10"/>
      <c r="S113" s="10"/>
      <c r="T113" s="10"/>
      <c r="U113" s="10"/>
      <c r="V113" s="10"/>
      <c r="W113" s="10"/>
    </row>
    <row r="114" ht="18.75" customHeight="1" spans="1:23">
      <c r="A114" s="8" t="s">
        <v>281</v>
      </c>
      <c r="B114" s="8" t="s">
        <v>315</v>
      </c>
      <c r="C114" s="9" t="s">
        <v>314</v>
      </c>
      <c r="D114" s="8" t="s">
        <v>58</v>
      </c>
      <c r="E114" s="8" t="s">
        <v>83</v>
      </c>
      <c r="F114" s="8" t="s">
        <v>78</v>
      </c>
      <c r="G114" s="8" t="s">
        <v>226</v>
      </c>
      <c r="H114" s="8" t="s">
        <v>227</v>
      </c>
      <c r="I114" s="10">
        <v>200000</v>
      </c>
      <c r="J114" s="10">
        <v>200000</v>
      </c>
      <c r="K114" s="10">
        <v>200000</v>
      </c>
      <c r="L114" s="10"/>
      <c r="M114" s="10"/>
      <c r="N114" s="10"/>
      <c r="O114" s="10"/>
      <c r="P114" s="22"/>
      <c r="Q114" s="10"/>
      <c r="R114" s="10"/>
      <c r="S114" s="10"/>
      <c r="T114" s="10"/>
      <c r="U114" s="10"/>
      <c r="V114" s="10"/>
      <c r="W114" s="10"/>
    </row>
    <row r="115" ht="18.75" customHeight="1" spans="1:23">
      <c r="A115" s="8" t="s">
        <v>281</v>
      </c>
      <c r="B115" s="8" t="s">
        <v>315</v>
      </c>
      <c r="C115" s="9" t="s">
        <v>314</v>
      </c>
      <c r="D115" s="8" t="s">
        <v>58</v>
      </c>
      <c r="E115" s="8" t="s">
        <v>83</v>
      </c>
      <c r="F115" s="8" t="s">
        <v>78</v>
      </c>
      <c r="G115" s="8" t="s">
        <v>240</v>
      </c>
      <c r="H115" s="8" t="s">
        <v>241</v>
      </c>
      <c r="I115" s="10">
        <v>20000</v>
      </c>
      <c r="J115" s="10">
        <v>20000</v>
      </c>
      <c r="K115" s="10">
        <v>20000</v>
      </c>
      <c r="L115" s="10"/>
      <c r="M115" s="10"/>
      <c r="N115" s="10"/>
      <c r="O115" s="10"/>
      <c r="P115" s="22"/>
      <c r="Q115" s="10"/>
      <c r="R115" s="10"/>
      <c r="S115" s="10"/>
      <c r="T115" s="10"/>
      <c r="U115" s="10"/>
      <c r="V115" s="10"/>
      <c r="W115" s="10"/>
    </row>
    <row r="116" ht="18.75" customHeight="1" spans="1:23">
      <c r="A116" s="8" t="s">
        <v>281</v>
      </c>
      <c r="B116" s="8" t="s">
        <v>315</v>
      </c>
      <c r="C116" s="9" t="s">
        <v>314</v>
      </c>
      <c r="D116" s="8" t="s">
        <v>58</v>
      </c>
      <c r="E116" s="8" t="s">
        <v>83</v>
      </c>
      <c r="F116" s="8" t="s">
        <v>78</v>
      </c>
      <c r="G116" s="8" t="s">
        <v>301</v>
      </c>
      <c r="H116" s="8" t="s">
        <v>302</v>
      </c>
      <c r="I116" s="10">
        <v>100000</v>
      </c>
      <c r="J116" s="10">
        <v>100000</v>
      </c>
      <c r="K116" s="10">
        <v>100000</v>
      </c>
      <c r="L116" s="10"/>
      <c r="M116" s="10"/>
      <c r="N116" s="10"/>
      <c r="O116" s="10"/>
      <c r="P116" s="22"/>
      <c r="Q116" s="10"/>
      <c r="R116" s="10"/>
      <c r="S116" s="10"/>
      <c r="T116" s="10"/>
      <c r="U116" s="10"/>
      <c r="V116" s="10"/>
      <c r="W116" s="10"/>
    </row>
    <row r="117" ht="18.75" customHeight="1" spans="1:23">
      <c r="A117" s="22"/>
      <c r="B117" s="22"/>
      <c r="C117" s="9" t="s">
        <v>316</v>
      </c>
      <c r="D117" s="22"/>
      <c r="E117" s="22"/>
      <c r="F117" s="22"/>
      <c r="G117" s="22"/>
      <c r="H117" s="22"/>
      <c r="I117" s="10">
        <v>62417.93</v>
      </c>
      <c r="J117" s="10"/>
      <c r="K117" s="10"/>
      <c r="L117" s="10"/>
      <c r="M117" s="10"/>
      <c r="N117" s="10"/>
      <c r="O117" s="10"/>
      <c r="P117" s="22"/>
      <c r="Q117" s="10"/>
      <c r="R117" s="10">
        <v>62417.93</v>
      </c>
      <c r="S117" s="10"/>
      <c r="T117" s="10"/>
      <c r="U117" s="10">
        <v>62417.93</v>
      </c>
      <c r="V117" s="10"/>
      <c r="W117" s="10"/>
    </row>
    <row r="118" ht="18.75" customHeight="1" spans="1:23">
      <c r="A118" s="8" t="s">
        <v>281</v>
      </c>
      <c r="B118" s="8" t="s">
        <v>317</v>
      </c>
      <c r="C118" s="9" t="s">
        <v>316</v>
      </c>
      <c r="D118" s="8" t="s">
        <v>58</v>
      </c>
      <c r="E118" s="8" t="s">
        <v>81</v>
      </c>
      <c r="F118" s="8" t="s">
        <v>82</v>
      </c>
      <c r="G118" s="8" t="s">
        <v>226</v>
      </c>
      <c r="H118" s="8" t="s">
        <v>227</v>
      </c>
      <c r="I118" s="10">
        <v>62417.93</v>
      </c>
      <c r="J118" s="10"/>
      <c r="K118" s="10"/>
      <c r="L118" s="10"/>
      <c r="M118" s="10"/>
      <c r="N118" s="10"/>
      <c r="O118" s="10"/>
      <c r="P118" s="22"/>
      <c r="Q118" s="10"/>
      <c r="R118" s="10">
        <v>62417.93</v>
      </c>
      <c r="S118" s="10"/>
      <c r="T118" s="10"/>
      <c r="U118" s="10">
        <v>62417.93</v>
      </c>
      <c r="V118" s="10"/>
      <c r="W118" s="10"/>
    </row>
    <row r="119" ht="18.75" customHeight="1" spans="1:23">
      <c r="A119" s="22"/>
      <c r="B119" s="22"/>
      <c r="C119" s="9" t="s">
        <v>318</v>
      </c>
      <c r="D119" s="22"/>
      <c r="E119" s="22"/>
      <c r="F119" s="22"/>
      <c r="G119" s="22"/>
      <c r="H119" s="22"/>
      <c r="I119" s="10">
        <v>15000</v>
      </c>
      <c r="J119" s="10">
        <v>15000</v>
      </c>
      <c r="K119" s="10">
        <v>15000</v>
      </c>
      <c r="L119" s="10"/>
      <c r="M119" s="10"/>
      <c r="N119" s="10"/>
      <c r="O119" s="10"/>
      <c r="P119" s="22"/>
      <c r="Q119" s="10"/>
      <c r="R119" s="10"/>
      <c r="S119" s="10"/>
      <c r="T119" s="10"/>
      <c r="U119" s="10"/>
      <c r="V119" s="10"/>
      <c r="W119" s="10"/>
    </row>
    <row r="120" ht="18.75" customHeight="1" spans="1:23">
      <c r="A120" s="8" t="s">
        <v>281</v>
      </c>
      <c r="B120" s="8" t="s">
        <v>319</v>
      </c>
      <c r="C120" s="9" t="s">
        <v>318</v>
      </c>
      <c r="D120" s="8" t="s">
        <v>58</v>
      </c>
      <c r="E120" s="8" t="s">
        <v>77</v>
      </c>
      <c r="F120" s="8" t="s">
        <v>78</v>
      </c>
      <c r="G120" s="8" t="s">
        <v>236</v>
      </c>
      <c r="H120" s="8" t="s">
        <v>237</v>
      </c>
      <c r="I120" s="10">
        <v>4000</v>
      </c>
      <c r="J120" s="10">
        <v>4000</v>
      </c>
      <c r="K120" s="10">
        <v>4000</v>
      </c>
      <c r="L120" s="10"/>
      <c r="M120" s="10"/>
      <c r="N120" s="10"/>
      <c r="O120" s="10"/>
      <c r="P120" s="22"/>
      <c r="Q120" s="10"/>
      <c r="R120" s="10"/>
      <c r="S120" s="10"/>
      <c r="T120" s="10"/>
      <c r="U120" s="10"/>
      <c r="V120" s="10"/>
      <c r="W120" s="10"/>
    </row>
    <row r="121" ht="18.75" customHeight="1" spans="1:23">
      <c r="A121" s="8" t="s">
        <v>281</v>
      </c>
      <c r="B121" s="8" t="s">
        <v>319</v>
      </c>
      <c r="C121" s="9" t="s">
        <v>318</v>
      </c>
      <c r="D121" s="8" t="s">
        <v>58</v>
      </c>
      <c r="E121" s="8" t="s">
        <v>83</v>
      </c>
      <c r="F121" s="8" t="s">
        <v>78</v>
      </c>
      <c r="G121" s="8" t="s">
        <v>226</v>
      </c>
      <c r="H121" s="8" t="s">
        <v>227</v>
      </c>
      <c r="I121" s="10">
        <v>1000</v>
      </c>
      <c r="J121" s="10">
        <v>1000</v>
      </c>
      <c r="K121" s="10">
        <v>1000</v>
      </c>
      <c r="L121" s="10"/>
      <c r="M121" s="10"/>
      <c r="N121" s="10"/>
      <c r="O121" s="10"/>
      <c r="P121" s="22"/>
      <c r="Q121" s="10"/>
      <c r="R121" s="10"/>
      <c r="S121" s="10"/>
      <c r="T121" s="10"/>
      <c r="U121" s="10"/>
      <c r="V121" s="10"/>
      <c r="W121" s="10"/>
    </row>
    <row r="122" ht="18.75" customHeight="1" spans="1:23">
      <c r="A122" s="8" t="s">
        <v>281</v>
      </c>
      <c r="B122" s="8" t="s">
        <v>319</v>
      </c>
      <c r="C122" s="9" t="s">
        <v>318</v>
      </c>
      <c r="D122" s="8" t="s">
        <v>58</v>
      </c>
      <c r="E122" s="8" t="s">
        <v>83</v>
      </c>
      <c r="F122" s="8" t="s">
        <v>78</v>
      </c>
      <c r="G122" s="8" t="s">
        <v>228</v>
      </c>
      <c r="H122" s="8" t="s">
        <v>229</v>
      </c>
      <c r="I122" s="10">
        <v>1000</v>
      </c>
      <c r="J122" s="10">
        <v>1000</v>
      </c>
      <c r="K122" s="10">
        <v>1000</v>
      </c>
      <c r="L122" s="10"/>
      <c r="M122" s="10"/>
      <c r="N122" s="10"/>
      <c r="O122" s="10"/>
      <c r="P122" s="22"/>
      <c r="Q122" s="10"/>
      <c r="R122" s="10"/>
      <c r="S122" s="10"/>
      <c r="T122" s="10"/>
      <c r="U122" s="10"/>
      <c r="V122" s="10"/>
      <c r="W122" s="10"/>
    </row>
    <row r="123" ht="18.75" customHeight="1" spans="1:23">
      <c r="A123" s="8" t="s">
        <v>281</v>
      </c>
      <c r="B123" s="8" t="s">
        <v>319</v>
      </c>
      <c r="C123" s="9" t="s">
        <v>318</v>
      </c>
      <c r="D123" s="8" t="s">
        <v>58</v>
      </c>
      <c r="E123" s="8" t="s">
        <v>83</v>
      </c>
      <c r="F123" s="8" t="s">
        <v>78</v>
      </c>
      <c r="G123" s="8" t="s">
        <v>250</v>
      </c>
      <c r="H123" s="8" t="s">
        <v>249</v>
      </c>
      <c r="I123" s="10">
        <v>2000</v>
      </c>
      <c r="J123" s="10">
        <v>2000</v>
      </c>
      <c r="K123" s="10">
        <v>2000</v>
      </c>
      <c r="L123" s="10"/>
      <c r="M123" s="10"/>
      <c r="N123" s="10"/>
      <c r="O123" s="10"/>
      <c r="P123" s="22"/>
      <c r="Q123" s="10"/>
      <c r="R123" s="10"/>
      <c r="S123" s="10"/>
      <c r="T123" s="10"/>
      <c r="U123" s="10"/>
      <c r="V123" s="10"/>
      <c r="W123" s="10"/>
    </row>
    <row r="124" ht="18.75" customHeight="1" spans="1:23">
      <c r="A124" s="8" t="s">
        <v>281</v>
      </c>
      <c r="B124" s="8" t="s">
        <v>319</v>
      </c>
      <c r="C124" s="9" t="s">
        <v>318</v>
      </c>
      <c r="D124" s="8" t="s">
        <v>58</v>
      </c>
      <c r="E124" s="8" t="s">
        <v>83</v>
      </c>
      <c r="F124" s="8" t="s">
        <v>78</v>
      </c>
      <c r="G124" s="8" t="s">
        <v>320</v>
      </c>
      <c r="H124" s="8" t="s">
        <v>321</v>
      </c>
      <c r="I124" s="10">
        <v>7000</v>
      </c>
      <c r="J124" s="10">
        <v>7000</v>
      </c>
      <c r="K124" s="10">
        <v>7000</v>
      </c>
      <c r="L124" s="10"/>
      <c r="M124" s="10"/>
      <c r="N124" s="10"/>
      <c r="O124" s="10"/>
      <c r="P124" s="22"/>
      <c r="Q124" s="10"/>
      <c r="R124" s="10"/>
      <c r="S124" s="10"/>
      <c r="T124" s="10"/>
      <c r="U124" s="10"/>
      <c r="V124" s="10"/>
      <c r="W124" s="10"/>
    </row>
    <row r="125" ht="18.75" customHeight="1" spans="1:23">
      <c r="A125" s="22"/>
      <c r="B125" s="22"/>
      <c r="C125" s="9" t="s">
        <v>322</v>
      </c>
      <c r="D125" s="22"/>
      <c r="E125" s="22"/>
      <c r="F125" s="22"/>
      <c r="G125" s="22"/>
      <c r="H125" s="22"/>
      <c r="I125" s="10">
        <v>20000</v>
      </c>
      <c r="J125" s="10">
        <v>20000</v>
      </c>
      <c r="K125" s="10">
        <v>20000</v>
      </c>
      <c r="L125" s="10"/>
      <c r="M125" s="10"/>
      <c r="N125" s="10"/>
      <c r="O125" s="10"/>
      <c r="P125" s="22"/>
      <c r="Q125" s="10"/>
      <c r="R125" s="10"/>
      <c r="S125" s="10"/>
      <c r="T125" s="10"/>
      <c r="U125" s="10"/>
      <c r="V125" s="10"/>
      <c r="W125" s="10"/>
    </row>
    <row r="126" ht="18.75" customHeight="1" spans="1:23">
      <c r="A126" s="8" t="s">
        <v>281</v>
      </c>
      <c r="B126" s="8" t="s">
        <v>323</v>
      </c>
      <c r="C126" s="9" t="s">
        <v>322</v>
      </c>
      <c r="D126" s="8" t="s">
        <v>58</v>
      </c>
      <c r="E126" s="8" t="s">
        <v>83</v>
      </c>
      <c r="F126" s="8" t="s">
        <v>78</v>
      </c>
      <c r="G126" s="8" t="s">
        <v>226</v>
      </c>
      <c r="H126" s="8" t="s">
        <v>227</v>
      </c>
      <c r="I126" s="10">
        <v>2500</v>
      </c>
      <c r="J126" s="10">
        <v>2500</v>
      </c>
      <c r="K126" s="10">
        <v>2500</v>
      </c>
      <c r="L126" s="10"/>
      <c r="M126" s="10"/>
      <c r="N126" s="10"/>
      <c r="O126" s="10"/>
      <c r="P126" s="22"/>
      <c r="Q126" s="10"/>
      <c r="R126" s="10"/>
      <c r="S126" s="10"/>
      <c r="T126" s="10"/>
      <c r="U126" s="10"/>
      <c r="V126" s="10"/>
      <c r="W126" s="10"/>
    </row>
    <row r="127" ht="18.75" customHeight="1" spans="1:23">
      <c r="A127" s="8" t="s">
        <v>281</v>
      </c>
      <c r="B127" s="8" t="s">
        <v>323</v>
      </c>
      <c r="C127" s="9" t="s">
        <v>322</v>
      </c>
      <c r="D127" s="8" t="s">
        <v>58</v>
      </c>
      <c r="E127" s="8" t="s">
        <v>83</v>
      </c>
      <c r="F127" s="8" t="s">
        <v>78</v>
      </c>
      <c r="G127" s="8" t="s">
        <v>228</v>
      </c>
      <c r="H127" s="8" t="s">
        <v>229</v>
      </c>
      <c r="I127" s="10">
        <v>8000</v>
      </c>
      <c r="J127" s="10">
        <v>8000</v>
      </c>
      <c r="K127" s="10">
        <v>8000</v>
      </c>
      <c r="L127" s="10"/>
      <c r="M127" s="10"/>
      <c r="N127" s="10"/>
      <c r="O127" s="10"/>
      <c r="P127" s="22"/>
      <c r="Q127" s="10"/>
      <c r="R127" s="10"/>
      <c r="S127" s="10"/>
      <c r="T127" s="10"/>
      <c r="U127" s="10"/>
      <c r="V127" s="10"/>
      <c r="W127" s="10"/>
    </row>
    <row r="128" ht="18.75" customHeight="1" spans="1:23">
      <c r="A128" s="8" t="s">
        <v>281</v>
      </c>
      <c r="B128" s="8" t="s">
        <v>323</v>
      </c>
      <c r="C128" s="9" t="s">
        <v>322</v>
      </c>
      <c r="D128" s="8" t="s">
        <v>58</v>
      </c>
      <c r="E128" s="8" t="s">
        <v>83</v>
      </c>
      <c r="F128" s="8" t="s">
        <v>78</v>
      </c>
      <c r="G128" s="8" t="s">
        <v>240</v>
      </c>
      <c r="H128" s="8" t="s">
        <v>241</v>
      </c>
      <c r="I128" s="10">
        <v>3500</v>
      </c>
      <c r="J128" s="10">
        <v>3500</v>
      </c>
      <c r="K128" s="10">
        <v>3500</v>
      </c>
      <c r="L128" s="10"/>
      <c r="M128" s="10"/>
      <c r="N128" s="10"/>
      <c r="O128" s="10"/>
      <c r="P128" s="22"/>
      <c r="Q128" s="10"/>
      <c r="R128" s="10"/>
      <c r="S128" s="10"/>
      <c r="T128" s="10"/>
      <c r="U128" s="10"/>
      <c r="V128" s="10"/>
      <c r="W128" s="10"/>
    </row>
    <row r="129" ht="18.75" customHeight="1" spans="1:23">
      <c r="A129" s="8" t="s">
        <v>281</v>
      </c>
      <c r="B129" s="8" t="s">
        <v>323</v>
      </c>
      <c r="C129" s="9" t="s">
        <v>322</v>
      </c>
      <c r="D129" s="8" t="s">
        <v>58</v>
      </c>
      <c r="E129" s="8" t="s">
        <v>83</v>
      </c>
      <c r="F129" s="8" t="s">
        <v>78</v>
      </c>
      <c r="G129" s="8" t="s">
        <v>250</v>
      </c>
      <c r="H129" s="8" t="s">
        <v>249</v>
      </c>
      <c r="I129" s="10">
        <v>6000</v>
      </c>
      <c r="J129" s="10">
        <v>6000</v>
      </c>
      <c r="K129" s="10">
        <v>6000</v>
      </c>
      <c r="L129" s="10"/>
      <c r="M129" s="10"/>
      <c r="N129" s="10"/>
      <c r="O129" s="10"/>
      <c r="P129" s="22"/>
      <c r="Q129" s="10"/>
      <c r="R129" s="10"/>
      <c r="S129" s="10"/>
      <c r="T129" s="10"/>
      <c r="U129" s="10"/>
      <c r="V129" s="10"/>
      <c r="W129" s="10"/>
    </row>
    <row r="130" ht="18.75" customHeight="1" spans="1:23">
      <c r="A130" s="11" t="s">
        <v>32</v>
      </c>
      <c r="B130" s="11"/>
      <c r="C130" s="11"/>
      <c r="D130" s="11"/>
      <c r="E130" s="11"/>
      <c r="F130" s="11"/>
      <c r="G130" s="11"/>
      <c r="H130" s="11"/>
      <c r="I130" s="10">
        <v>25762084.12</v>
      </c>
      <c r="J130" s="10">
        <v>6762920</v>
      </c>
      <c r="K130" s="10">
        <v>6762920</v>
      </c>
      <c r="L130" s="10"/>
      <c r="M130" s="10"/>
      <c r="N130" s="10"/>
      <c r="O130" s="10"/>
      <c r="P130" s="10"/>
      <c r="Q130" s="10"/>
      <c r="R130" s="10">
        <v>18999164.12</v>
      </c>
      <c r="S130" s="10"/>
      <c r="T130" s="10"/>
      <c r="U130" s="10">
        <v>18989164.12</v>
      </c>
      <c r="V130" s="10"/>
      <c r="W130" s="10">
        <v>10000</v>
      </c>
    </row>
  </sheetData>
  <mergeCells count="28">
    <mergeCell ref="A2:W2"/>
    <mergeCell ref="A3:H3"/>
    <mergeCell ref="J4:M4"/>
    <mergeCell ref="N4:P4"/>
    <mergeCell ref="R4:W4"/>
    <mergeCell ref="A130:H1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0"/>
  <sheetViews>
    <sheetView showZeros="0" tabSelected="1" topLeftCell="B1" workbookViewId="0">
      <selection activeCell="A3" sqref="A3:J3"/>
    </sheetView>
  </sheetViews>
  <sheetFormatPr defaultColWidth="8.85185185185185" defaultRowHeight="15" customHeight="1"/>
  <cols>
    <col min="1" max="1" width="44.4166666666667" customWidth="1"/>
    <col min="2" max="2" width="41.5462962962963" customWidth="1"/>
    <col min="3" max="4" width="13.8425925925926" customWidth="1"/>
    <col min="5" max="5" width="26.8425925925926" customWidth="1"/>
    <col min="6" max="8" width="10" customWidth="1"/>
    <col min="9" max="9" width="13.7037037037037" customWidth="1"/>
    <col min="10" max="10" width="27.9814814814815" customWidth="1"/>
  </cols>
  <sheetData>
    <row r="1" customHeight="1" spans="1:10">
      <c r="A1" s="19" t="s">
        <v>324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325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"单位名称："&amp;"全部"</f>
        <v>单位名称：全部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326</v>
      </c>
      <c r="B4" s="30" t="s">
        <v>327</v>
      </c>
      <c r="C4" s="30" t="s">
        <v>328</v>
      </c>
      <c r="D4" s="30" t="s">
        <v>329</v>
      </c>
      <c r="E4" s="30" t="s">
        <v>330</v>
      </c>
      <c r="F4" s="30" t="s">
        <v>331</v>
      </c>
      <c r="G4" s="30" t="s">
        <v>332</v>
      </c>
      <c r="H4" s="30" t="s">
        <v>333</v>
      </c>
      <c r="I4" s="30" t="s">
        <v>334</v>
      </c>
      <c r="J4" s="30" t="s">
        <v>335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58</v>
      </c>
      <c r="B7" s="22"/>
      <c r="C7" s="22"/>
      <c r="E7" s="36"/>
      <c r="F7" s="36"/>
      <c r="G7" s="36"/>
      <c r="H7" s="36"/>
      <c r="I7" s="36"/>
      <c r="J7" s="36"/>
    </row>
    <row r="8" ht="20.25" customHeight="1" spans="1:10">
      <c r="A8" s="47" t="s">
        <v>295</v>
      </c>
      <c r="B8" s="22" t="s">
        <v>336</v>
      </c>
      <c r="C8" s="23"/>
      <c r="D8" s="23"/>
      <c r="E8" s="36"/>
      <c r="F8" s="36"/>
      <c r="G8" s="36"/>
      <c r="H8" s="36"/>
      <c r="I8" s="36"/>
      <c r="J8" s="36"/>
    </row>
    <row r="9" ht="20.25" customHeight="1" spans="1:10">
      <c r="A9" s="22"/>
      <c r="B9" s="22"/>
      <c r="C9" s="22" t="s">
        <v>337</v>
      </c>
      <c r="D9" s="48" t="s">
        <v>338</v>
      </c>
      <c r="E9" s="49" t="s">
        <v>339</v>
      </c>
      <c r="F9" s="37" t="s">
        <v>340</v>
      </c>
      <c r="G9" s="23" t="s">
        <v>341</v>
      </c>
      <c r="H9" s="37" t="s">
        <v>342</v>
      </c>
      <c r="I9" s="37" t="s">
        <v>343</v>
      </c>
      <c r="J9" s="49" t="s">
        <v>344</v>
      </c>
    </row>
    <row r="10" ht="20.25" customHeight="1" spans="1:10">
      <c r="A10" s="22"/>
      <c r="B10" s="22"/>
      <c r="C10" s="22" t="s">
        <v>337</v>
      </c>
      <c r="D10" s="48" t="s">
        <v>338</v>
      </c>
      <c r="E10" s="49" t="s">
        <v>345</v>
      </c>
      <c r="F10" s="37" t="s">
        <v>340</v>
      </c>
      <c r="G10" s="23" t="s">
        <v>346</v>
      </c>
      <c r="H10" s="37" t="s">
        <v>347</v>
      </c>
      <c r="I10" s="37" t="s">
        <v>343</v>
      </c>
      <c r="J10" s="49" t="s">
        <v>348</v>
      </c>
    </row>
    <row r="11" ht="20.25" customHeight="1" spans="1:10">
      <c r="A11" s="22"/>
      <c r="B11" s="22"/>
      <c r="C11" s="22" t="s">
        <v>337</v>
      </c>
      <c r="D11" s="48" t="s">
        <v>349</v>
      </c>
      <c r="E11" s="49" t="s">
        <v>350</v>
      </c>
      <c r="F11" s="37" t="s">
        <v>351</v>
      </c>
      <c r="G11" s="23" t="s">
        <v>352</v>
      </c>
      <c r="H11" s="37" t="s">
        <v>353</v>
      </c>
      <c r="I11" s="37" t="s">
        <v>343</v>
      </c>
      <c r="J11" s="49" t="s">
        <v>354</v>
      </c>
    </row>
    <row r="12" ht="20.25" customHeight="1" spans="1:10">
      <c r="A12" s="22"/>
      <c r="B12" s="22"/>
      <c r="C12" s="22" t="s">
        <v>337</v>
      </c>
      <c r="D12" s="48" t="s">
        <v>349</v>
      </c>
      <c r="E12" s="49" t="s">
        <v>355</v>
      </c>
      <c r="F12" s="37" t="s">
        <v>340</v>
      </c>
      <c r="G12" s="23" t="s">
        <v>356</v>
      </c>
      <c r="H12" s="37" t="s">
        <v>353</v>
      </c>
      <c r="I12" s="37" t="s">
        <v>343</v>
      </c>
      <c r="J12" s="49" t="s">
        <v>357</v>
      </c>
    </row>
    <row r="13" ht="20.25" customHeight="1" spans="1:10">
      <c r="A13" s="22"/>
      <c r="B13" s="22"/>
      <c r="C13" s="22" t="s">
        <v>358</v>
      </c>
      <c r="D13" s="48" t="s">
        <v>359</v>
      </c>
      <c r="E13" s="49" t="s">
        <v>360</v>
      </c>
      <c r="F13" s="37" t="s">
        <v>351</v>
      </c>
      <c r="G13" s="23" t="s">
        <v>361</v>
      </c>
      <c r="H13" s="37"/>
      <c r="I13" s="37" t="s">
        <v>362</v>
      </c>
      <c r="J13" s="49" t="s">
        <v>363</v>
      </c>
    </row>
    <row r="14" ht="20.25" customHeight="1" spans="1:10">
      <c r="A14" s="22"/>
      <c r="B14" s="22"/>
      <c r="C14" s="22" t="s">
        <v>364</v>
      </c>
      <c r="D14" s="48" t="s">
        <v>365</v>
      </c>
      <c r="E14" s="49" t="s">
        <v>366</v>
      </c>
      <c r="F14" s="37" t="s">
        <v>340</v>
      </c>
      <c r="G14" s="23" t="s">
        <v>367</v>
      </c>
      <c r="H14" s="37" t="s">
        <v>353</v>
      </c>
      <c r="I14" s="37" t="s">
        <v>343</v>
      </c>
      <c r="J14" s="49" t="s">
        <v>368</v>
      </c>
    </row>
    <row r="15" ht="20.25" customHeight="1" spans="1:10">
      <c r="A15" s="47" t="s">
        <v>289</v>
      </c>
      <c r="B15" s="22" t="s">
        <v>369</v>
      </c>
      <c r="C15" s="22"/>
      <c r="D15" s="22"/>
      <c r="E15" s="22"/>
      <c r="F15" s="22"/>
      <c r="G15" s="22"/>
      <c r="H15" s="22"/>
      <c r="I15" s="22"/>
      <c r="J15" s="22"/>
    </row>
    <row r="16" ht="20.25" customHeight="1" spans="1:10">
      <c r="A16" s="22"/>
      <c r="B16" s="22"/>
      <c r="C16" s="22" t="s">
        <v>337</v>
      </c>
      <c r="D16" s="48" t="s">
        <v>338</v>
      </c>
      <c r="E16" s="49" t="s">
        <v>370</v>
      </c>
      <c r="F16" s="37" t="s">
        <v>351</v>
      </c>
      <c r="G16" s="23" t="s">
        <v>371</v>
      </c>
      <c r="H16" s="37" t="s">
        <v>372</v>
      </c>
      <c r="I16" s="37" t="s">
        <v>343</v>
      </c>
      <c r="J16" s="49" t="s">
        <v>373</v>
      </c>
    </row>
    <row r="17" ht="20.25" customHeight="1" spans="1:10">
      <c r="A17" s="22"/>
      <c r="B17" s="22"/>
      <c r="C17" s="22" t="s">
        <v>337</v>
      </c>
      <c r="D17" s="48" t="s">
        <v>374</v>
      </c>
      <c r="E17" s="49" t="s">
        <v>375</v>
      </c>
      <c r="F17" s="37" t="s">
        <v>376</v>
      </c>
      <c r="G17" s="23" t="s">
        <v>377</v>
      </c>
      <c r="H17" s="37"/>
      <c r="I17" s="37" t="s">
        <v>362</v>
      </c>
      <c r="J17" s="49" t="s">
        <v>378</v>
      </c>
    </row>
    <row r="18" ht="20.25" customHeight="1" spans="1:10">
      <c r="A18" s="22"/>
      <c r="B18" s="22"/>
      <c r="C18" s="22" t="s">
        <v>358</v>
      </c>
      <c r="D18" s="48" t="s">
        <v>359</v>
      </c>
      <c r="E18" s="49" t="s">
        <v>379</v>
      </c>
      <c r="F18" s="37" t="s">
        <v>351</v>
      </c>
      <c r="G18" s="23" t="s">
        <v>371</v>
      </c>
      <c r="H18" s="37" t="s">
        <v>372</v>
      </c>
      <c r="I18" s="37" t="s">
        <v>343</v>
      </c>
      <c r="J18" s="49" t="s">
        <v>380</v>
      </c>
    </row>
    <row r="19" ht="20.25" customHeight="1" spans="1:10">
      <c r="A19" s="22"/>
      <c r="B19" s="22"/>
      <c r="C19" s="22" t="s">
        <v>358</v>
      </c>
      <c r="D19" s="48" t="s">
        <v>359</v>
      </c>
      <c r="E19" s="49" t="s">
        <v>381</v>
      </c>
      <c r="F19" s="37" t="s">
        <v>340</v>
      </c>
      <c r="G19" s="23" t="s">
        <v>382</v>
      </c>
      <c r="H19" s="37" t="s">
        <v>383</v>
      </c>
      <c r="I19" s="37" t="s">
        <v>343</v>
      </c>
      <c r="J19" s="49" t="s">
        <v>384</v>
      </c>
    </row>
    <row r="20" ht="20.25" customHeight="1" spans="1:10">
      <c r="A20" s="22"/>
      <c r="B20" s="22"/>
      <c r="C20" s="22" t="s">
        <v>358</v>
      </c>
      <c r="D20" s="48" t="s">
        <v>385</v>
      </c>
      <c r="E20" s="49" t="s">
        <v>386</v>
      </c>
      <c r="F20" s="37" t="s">
        <v>351</v>
      </c>
      <c r="G20" s="23" t="s">
        <v>387</v>
      </c>
      <c r="H20" s="37"/>
      <c r="I20" s="37" t="s">
        <v>362</v>
      </c>
      <c r="J20" s="49" t="s">
        <v>388</v>
      </c>
    </row>
    <row r="21" ht="20.25" customHeight="1" spans="1:10">
      <c r="A21" s="22"/>
      <c r="B21" s="22"/>
      <c r="C21" s="22" t="s">
        <v>364</v>
      </c>
      <c r="D21" s="48" t="s">
        <v>365</v>
      </c>
      <c r="E21" s="49" t="s">
        <v>389</v>
      </c>
      <c r="F21" s="37" t="s">
        <v>340</v>
      </c>
      <c r="G21" s="23" t="s">
        <v>356</v>
      </c>
      <c r="H21" s="37" t="s">
        <v>353</v>
      </c>
      <c r="I21" s="37" t="s">
        <v>343</v>
      </c>
      <c r="J21" s="49" t="s">
        <v>390</v>
      </c>
    </row>
    <row r="22" ht="20.25" customHeight="1" spans="1:10">
      <c r="A22" s="47" t="s">
        <v>283</v>
      </c>
      <c r="B22" s="22" t="s">
        <v>391</v>
      </c>
      <c r="C22" s="22"/>
      <c r="D22" s="22"/>
      <c r="E22" s="22"/>
      <c r="F22" s="22"/>
      <c r="G22" s="22"/>
      <c r="H22" s="22"/>
      <c r="I22" s="22"/>
      <c r="J22" s="22"/>
    </row>
    <row r="23" ht="20.25" customHeight="1" spans="1:10">
      <c r="A23" s="22"/>
      <c r="B23" s="22"/>
      <c r="C23" s="22" t="s">
        <v>337</v>
      </c>
      <c r="D23" s="48" t="s">
        <v>338</v>
      </c>
      <c r="E23" s="49" t="s">
        <v>370</v>
      </c>
      <c r="F23" s="37" t="s">
        <v>351</v>
      </c>
      <c r="G23" s="23" t="s">
        <v>371</v>
      </c>
      <c r="H23" s="37" t="s">
        <v>372</v>
      </c>
      <c r="I23" s="37" t="s">
        <v>343</v>
      </c>
      <c r="J23" s="49" t="s">
        <v>373</v>
      </c>
    </row>
    <row r="24" ht="20.25" customHeight="1" spans="1:10">
      <c r="A24" s="22"/>
      <c r="B24" s="22"/>
      <c r="C24" s="22" t="s">
        <v>337</v>
      </c>
      <c r="D24" s="48" t="s">
        <v>349</v>
      </c>
      <c r="E24" s="49" t="s">
        <v>392</v>
      </c>
      <c r="F24" s="37" t="s">
        <v>351</v>
      </c>
      <c r="G24" s="23" t="s">
        <v>352</v>
      </c>
      <c r="H24" s="37" t="s">
        <v>353</v>
      </c>
      <c r="I24" s="37" t="s">
        <v>343</v>
      </c>
      <c r="J24" s="49" t="s">
        <v>393</v>
      </c>
    </row>
    <row r="25" ht="20.25" customHeight="1" spans="1:10">
      <c r="A25" s="22"/>
      <c r="B25" s="22"/>
      <c r="C25" s="22" t="s">
        <v>337</v>
      </c>
      <c r="D25" s="48" t="s">
        <v>374</v>
      </c>
      <c r="E25" s="49" t="s">
        <v>375</v>
      </c>
      <c r="F25" s="37" t="s">
        <v>351</v>
      </c>
      <c r="G25" s="23" t="s">
        <v>46</v>
      </c>
      <c r="H25" s="37" t="s">
        <v>394</v>
      </c>
      <c r="I25" s="37" t="s">
        <v>343</v>
      </c>
      <c r="J25" s="49" t="s">
        <v>378</v>
      </c>
    </row>
    <row r="26" ht="20.25" customHeight="1" spans="1:10">
      <c r="A26" s="22"/>
      <c r="B26" s="22"/>
      <c r="C26" s="22" t="s">
        <v>358</v>
      </c>
      <c r="D26" s="48" t="s">
        <v>359</v>
      </c>
      <c r="E26" s="49" t="s">
        <v>379</v>
      </c>
      <c r="F26" s="37" t="s">
        <v>351</v>
      </c>
      <c r="G26" s="23" t="s">
        <v>371</v>
      </c>
      <c r="H26" s="37" t="s">
        <v>372</v>
      </c>
      <c r="I26" s="37" t="s">
        <v>343</v>
      </c>
      <c r="J26" s="49" t="s">
        <v>380</v>
      </c>
    </row>
    <row r="27" ht="20.25" customHeight="1" spans="1:10">
      <c r="A27" s="22"/>
      <c r="B27" s="22"/>
      <c r="C27" s="22" t="s">
        <v>358</v>
      </c>
      <c r="D27" s="48" t="s">
        <v>385</v>
      </c>
      <c r="E27" s="49" t="s">
        <v>395</v>
      </c>
      <c r="F27" s="37" t="s">
        <v>351</v>
      </c>
      <c r="G27" s="23" t="s">
        <v>387</v>
      </c>
      <c r="H27" s="37"/>
      <c r="I27" s="37" t="s">
        <v>362</v>
      </c>
      <c r="J27" s="49" t="s">
        <v>396</v>
      </c>
    </row>
    <row r="28" ht="20.25" customHeight="1" spans="1:10">
      <c r="A28" s="22"/>
      <c r="B28" s="22"/>
      <c r="C28" s="22" t="s">
        <v>364</v>
      </c>
      <c r="D28" s="48" t="s">
        <v>365</v>
      </c>
      <c r="E28" s="49" t="s">
        <v>389</v>
      </c>
      <c r="F28" s="37" t="s">
        <v>340</v>
      </c>
      <c r="G28" s="23" t="s">
        <v>356</v>
      </c>
      <c r="H28" s="37" t="s">
        <v>353</v>
      </c>
      <c r="I28" s="37" t="s">
        <v>343</v>
      </c>
      <c r="J28" s="49" t="s">
        <v>397</v>
      </c>
    </row>
    <row r="29" ht="20.25" customHeight="1" spans="1:10">
      <c r="A29" s="47" t="s">
        <v>285</v>
      </c>
      <c r="B29" s="22" t="s">
        <v>398</v>
      </c>
      <c r="C29" s="22"/>
      <c r="D29" s="22"/>
      <c r="E29" s="22"/>
      <c r="F29" s="22"/>
      <c r="G29" s="22"/>
      <c r="H29" s="22"/>
      <c r="I29" s="22"/>
      <c r="J29" s="22"/>
    </row>
    <row r="30" ht="20.25" customHeight="1" spans="1:10">
      <c r="A30" s="22"/>
      <c r="B30" s="22"/>
      <c r="C30" s="22" t="s">
        <v>337</v>
      </c>
      <c r="D30" s="48" t="s">
        <v>338</v>
      </c>
      <c r="E30" s="49" t="s">
        <v>399</v>
      </c>
      <c r="F30" s="37" t="s">
        <v>351</v>
      </c>
      <c r="G30" s="23" t="s">
        <v>400</v>
      </c>
      <c r="H30" s="37" t="s">
        <v>383</v>
      </c>
      <c r="I30" s="37" t="s">
        <v>343</v>
      </c>
      <c r="J30" s="49" t="s">
        <v>401</v>
      </c>
    </row>
    <row r="31" ht="20.25" customHeight="1" spans="1:10">
      <c r="A31" s="22"/>
      <c r="B31" s="22"/>
      <c r="C31" s="22" t="s">
        <v>337</v>
      </c>
      <c r="D31" s="48" t="s">
        <v>349</v>
      </c>
      <c r="E31" s="49" t="s">
        <v>402</v>
      </c>
      <c r="F31" s="37" t="s">
        <v>351</v>
      </c>
      <c r="G31" s="23" t="s">
        <v>352</v>
      </c>
      <c r="H31" s="37" t="s">
        <v>353</v>
      </c>
      <c r="I31" s="37" t="s">
        <v>343</v>
      </c>
      <c r="J31" s="49" t="s">
        <v>403</v>
      </c>
    </row>
    <row r="32" ht="20.25" customHeight="1" spans="1:10">
      <c r="A32" s="22"/>
      <c r="B32" s="22"/>
      <c r="C32" s="22" t="s">
        <v>337</v>
      </c>
      <c r="D32" s="48" t="s">
        <v>374</v>
      </c>
      <c r="E32" s="49" t="s">
        <v>404</v>
      </c>
      <c r="F32" s="37" t="s">
        <v>340</v>
      </c>
      <c r="G32" s="23" t="s">
        <v>356</v>
      </c>
      <c r="H32" s="37" t="s">
        <v>353</v>
      </c>
      <c r="I32" s="37" t="s">
        <v>343</v>
      </c>
      <c r="J32" s="49" t="s">
        <v>405</v>
      </c>
    </row>
    <row r="33" ht="20.25" customHeight="1" spans="1:10">
      <c r="A33" s="22"/>
      <c r="B33" s="22"/>
      <c r="C33" s="22" t="s">
        <v>358</v>
      </c>
      <c r="D33" s="48" t="s">
        <v>359</v>
      </c>
      <c r="E33" s="49" t="s">
        <v>406</v>
      </c>
      <c r="F33" s="37" t="s">
        <v>351</v>
      </c>
      <c r="G33" s="23" t="s">
        <v>387</v>
      </c>
      <c r="H33" s="37"/>
      <c r="I33" s="37" t="s">
        <v>362</v>
      </c>
      <c r="J33" s="49" t="s">
        <v>407</v>
      </c>
    </row>
    <row r="34" ht="20.25" customHeight="1" spans="1:10">
      <c r="A34" s="22"/>
      <c r="B34" s="22"/>
      <c r="C34" s="22" t="s">
        <v>358</v>
      </c>
      <c r="D34" s="48" t="s">
        <v>385</v>
      </c>
      <c r="E34" s="49" t="s">
        <v>408</v>
      </c>
      <c r="F34" s="37" t="s">
        <v>351</v>
      </c>
      <c r="G34" s="23" t="s">
        <v>409</v>
      </c>
      <c r="H34" s="37"/>
      <c r="I34" s="37" t="s">
        <v>362</v>
      </c>
      <c r="J34" s="49" t="s">
        <v>410</v>
      </c>
    </row>
    <row r="35" ht="20.25" customHeight="1" spans="1:10">
      <c r="A35" s="22"/>
      <c r="B35" s="22"/>
      <c r="C35" s="22" t="s">
        <v>364</v>
      </c>
      <c r="D35" s="48" t="s">
        <v>365</v>
      </c>
      <c r="E35" s="49" t="s">
        <v>411</v>
      </c>
      <c r="F35" s="37" t="s">
        <v>340</v>
      </c>
      <c r="G35" s="23" t="s">
        <v>356</v>
      </c>
      <c r="H35" s="37" t="s">
        <v>353</v>
      </c>
      <c r="I35" s="37" t="s">
        <v>343</v>
      </c>
      <c r="J35" s="49" t="s">
        <v>412</v>
      </c>
    </row>
    <row r="36" ht="20.25" customHeight="1" spans="1:10">
      <c r="A36" s="47" t="s">
        <v>280</v>
      </c>
      <c r="B36" s="22" t="s">
        <v>413</v>
      </c>
      <c r="C36" s="22"/>
      <c r="D36" s="22"/>
      <c r="E36" s="22"/>
      <c r="F36" s="22"/>
      <c r="G36" s="22"/>
      <c r="H36" s="22"/>
      <c r="I36" s="22"/>
      <c r="J36" s="22"/>
    </row>
    <row r="37" ht="20.25" customHeight="1" spans="1:10">
      <c r="A37" s="22"/>
      <c r="B37" s="22"/>
      <c r="C37" s="22" t="s">
        <v>337</v>
      </c>
      <c r="D37" s="48" t="s">
        <v>338</v>
      </c>
      <c r="E37" s="49" t="s">
        <v>399</v>
      </c>
      <c r="F37" s="37" t="s">
        <v>351</v>
      </c>
      <c r="G37" s="23" t="s">
        <v>414</v>
      </c>
      <c r="H37" s="37" t="s">
        <v>383</v>
      </c>
      <c r="I37" s="37" t="s">
        <v>343</v>
      </c>
      <c r="J37" s="49" t="s">
        <v>401</v>
      </c>
    </row>
    <row r="38" ht="20.25" customHeight="1" spans="1:10">
      <c r="A38" s="22"/>
      <c r="B38" s="22"/>
      <c r="C38" s="22" t="s">
        <v>337</v>
      </c>
      <c r="D38" s="48" t="s">
        <v>349</v>
      </c>
      <c r="E38" s="49" t="s">
        <v>402</v>
      </c>
      <c r="F38" s="37" t="s">
        <v>351</v>
      </c>
      <c r="G38" s="23" t="s">
        <v>352</v>
      </c>
      <c r="H38" s="37" t="s">
        <v>353</v>
      </c>
      <c r="I38" s="37" t="s">
        <v>343</v>
      </c>
      <c r="J38" s="49" t="s">
        <v>403</v>
      </c>
    </row>
    <row r="39" ht="20.25" customHeight="1" spans="1:10">
      <c r="A39" s="22"/>
      <c r="B39" s="22"/>
      <c r="C39" s="22" t="s">
        <v>337</v>
      </c>
      <c r="D39" s="48" t="s">
        <v>374</v>
      </c>
      <c r="E39" s="49" t="s">
        <v>415</v>
      </c>
      <c r="F39" s="37" t="s">
        <v>340</v>
      </c>
      <c r="G39" s="23" t="s">
        <v>356</v>
      </c>
      <c r="H39" s="37" t="s">
        <v>353</v>
      </c>
      <c r="I39" s="37" t="s">
        <v>343</v>
      </c>
      <c r="J39" s="49" t="s">
        <v>416</v>
      </c>
    </row>
    <row r="40" ht="20.25" customHeight="1" spans="1:10">
      <c r="A40" s="22"/>
      <c r="B40" s="22"/>
      <c r="C40" s="22" t="s">
        <v>358</v>
      </c>
      <c r="D40" s="48" t="s">
        <v>359</v>
      </c>
      <c r="E40" s="49" t="s">
        <v>417</v>
      </c>
      <c r="F40" s="37" t="s">
        <v>351</v>
      </c>
      <c r="G40" s="23" t="s">
        <v>418</v>
      </c>
      <c r="H40" s="37"/>
      <c r="I40" s="37" t="s">
        <v>362</v>
      </c>
      <c r="J40" s="49" t="s">
        <v>419</v>
      </c>
    </row>
    <row r="41" ht="20.25" customHeight="1" spans="1:10">
      <c r="A41" s="22"/>
      <c r="B41" s="22"/>
      <c r="C41" s="22" t="s">
        <v>364</v>
      </c>
      <c r="D41" s="48" t="s">
        <v>365</v>
      </c>
      <c r="E41" s="49" t="s">
        <v>420</v>
      </c>
      <c r="F41" s="37" t="s">
        <v>340</v>
      </c>
      <c r="G41" s="23" t="s">
        <v>356</v>
      </c>
      <c r="H41" s="37" t="s">
        <v>353</v>
      </c>
      <c r="I41" s="37" t="s">
        <v>343</v>
      </c>
      <c r="J41" s="49" t="s">
        <v>421</v>
      </c>
    </row>
    <row r="42" ht="20.25" customHeight="1" spans="1:10">
      <c r="A42" s="47" t="s">
        <v>318</v>
      </c>
      <c r="B42" s="22" t="s">
        <v>422</v>
      </c>
      <c r="C42" s="22"/>
      <c r="D42" s="22"/>
      <c r="E42" s="22"/>
      <c r="F42" s="22"/>
      <c r="G42" s="22"/>
      <c r="H42" s="22"/>
      <c r="I42" s="22"/>
      <c r="J42" s="22"/>
    </row>
    <row r="43" ht="20.25" customHeight="1" spans="1:10">
      <c r="A43" s="22"/>
      <c r="B43" s="22"/>
      <c r="C43" s="22" t="s">
        <v>337</v>
      </c>
      <c r="D43" s="48" t="s">
        <v>338</v>
      </c>
      <c r="E43" s="49" t="s">
        <v>423</v>
      </c>
      <c r="F43" s="37" t="s">
        <v>340</v>
      </c>
      <c r="G43" s="23" t="s">
        <v>49</v>
      </c>
      <c r="H43" s="37" t="s">
        <v>342</v>
      </c>
      <c r="I43" s="37" t="s">
        <v>343</v>
      </c>
      <c r="J43" s="49" t="s">
        <v>424</v>
      </c>
    </row>
    <row r="44" ht="20.25" customHeight="1" spans="1:10">
      <c r="A44" s="22"/>
      <c r="B44" s="22"/>
      <c r="C44" s="22" t="s">
        <v>337</v>
      </c>
      <c r="D44" s="48" t="s">
        <v>349</v>
      </c>
      <c r="E44" s="49" t="s">
        <v>425</v>
      </c>
      <c r="F44" s="37" t="s">
        <v>340</v>
      </c>
      <c r="G44" s="23" t="s">
        <v>426</v>
      </c>
      <c r="H44" s="37" t="s">
        <v>353</v>
      </c>
      <c r="I44" s="37" t="s">
        <v>343</v>
      </c>
      <c r="J44" s="49" t="s">
        <v>427</v>
      </c>
    </row>
    <row r="45" ht="20.25" customHeight="1" spans="1:10">
      <c r="A45" s="22"/>
      <c r="B45" s="22"/>
      <c r="C45" s="22" t="s">
        <v>337</v>
      </c>
      <c r="D45" s="48" t="s">
        <v>374</v>
      </c>
      <c r="E45" s="49" t="s">
        <v>428</v>
      </c>
      <c r="F45" s="37" t="s">
        <v>340</v>
      </c>
      <c r="G45" s="23" t="s">
        <v>367</v>
      </c>
      <c r="H45" s="37" t="s">
        <v>353</v>
      </c>
      <c r="I45" s="37" t="s">
        <v>343</v>
      </c>
      <c r="J45" s="49" t="s">
        <v>429</v>
      </c>
    </row>
    <row r="46" ht="20.25" customHeight="1" spans="1:10">
      <c r="A46" s="22"/>
      <c r="B46" s="22"/>
      <c r="C46" s="22" t="s">
        <v>358</v>
      </c>
      <c r="D46" s="48" t="s">
        <v>430</v>
      </c>
      <c r="E46" s="49" t="s">
        <v>431</v>
      </c>
      <c r="F46" s="37" t="s">
        <v>340</v>
      </c>
      <c r="G46" s="23" t="s">
        <v>367</v>
      </c>
      <c r="H46" s="37" t="s">
        <v>353</v>
      </c>
      <c r="I46" s="37" t="s">
        <v>343</v>
      </c>
      <c r="J46" s="49" t="s">
        <v>432</v>
      </c>
    </row>
    <row r="47" ht="20.25" customHeight="1" spans="1:10">
      <c r="A47" s="22"/>
      <c r="B47" s="22"/>
      <c r="C47" s="22" t="s">
        <v>364</v>
      </c>
      <c r="D47" s="48" t="s">
        <v>365</v>
      </c>
      <c r="E47" s="49" t="s">
        <v>433</v>
      </c>
      <c r="F47" s="37" t="s">
        <v>340</v>
      </c>
      <c r="G47" s="23" t="s">
        <v>356</v>
      </c>
      <c r="H47" s="37" t="s">
        <v>353</v>
      </c>
      <c r="I47" s="37" t="s">
        <v>343</v>
      </c>
      <c r="J47" s="49" t="s">
        <v>434</v>
      </c>
    </row>
    <row r="48" ht="20.25" customHeight="1" spans="1:10">
      <c r="A48" s="47" t="s">
        <v>297</v>
      </c>
      <c r="B48" s="22" t="s">
        <v>435</v>
      </c>
      <c r="C48" s="22"/>
      <c r="D48" s="22"/>
      <c r="E48" s="22"/>
      <c r="F48" s="22"/>
      <c r="G48" s="22"/>
      <c r="H48" s="22"/>
      <c r="I48" s="22"/>
      <c r="J48" s="22"/>
    </row>
    <row r="49" ht="20.25" customHeight="1" spans="1:10">
      <c r="A49" s="22"/>
      <c r="B49" s="22"/>
      <c r="C49" s="22" t="s">
        <v>337</v>
      </c>
      <c r="D49" s="48" t="s">
        <v>338</v>
      </c>
      <c r="E49" s="49" t="s">
        <v>399</v>
      </c>
      <c r="F49" s="37" t="s">
        <v>340</v>
      </c>
      <c r="G49" s="23" t="s">
        <v>436</v>
      </c>
      <c r="H49" s="37" t="s">
        <v>347</v>
      </c>
      <c r="I49" s="37" t="s">
        <v>343</v>
      </c>
      <c r="J49" s="49" t="s">
        <v>437</v>
      </c>
    </row>
    <row r="50" ht="20.25" customHeight="1" spans="1:10">
      <c r="A50" s="22"/>
      <c r="B50" s="22"/>
      <c r="C50" s="22" t="s">
        <v>337</v>
      </c>
      <c r="D50" s="48" t="s">
        <v>338</v>
      </c>
      <c r="E50" s="49" t="s">
        <v>438</v>
      </c>
      <c r="F50" s="37" t="s">
        <v>340</v>
      </c>
      <c r="G50" s="23" t="s">
        <v>48</v>
      </c>
      <c r="H50" s="37" t="s">
        <v>342</v>
      </c>
      <c r="I50" s="37" t="s">
        <v>343</v>
      </c>
      <c r="J50" s="49" t="s">
        <v>439</v>
      </c>
    </row>
    <row r="51" ht="20.25" customHeight="1" spans="1:10">
      <c r="A51" s="22"/>
      <c r="B51" s="22"/>
      <c r="C51" s="22" t="s">
        <v>337</v>
      </c>
      <c r="D51" s="48" t="s">
        <v>349</v>
      </c>
      <c r="E51" s="49" t="s">
        <v>402</v>
      </c>
      <c r="F51" s="37" t="s">
        <v>351</v>
      </c>
      <c r="G51" s="23" t="s">
        <v>352</v>
      </c>
      <c r="H51" s="37" t="s">
        <v>353</v>
      </c>
      <c r="I51" s="37" t="s">
        <v>343</v>
      </c>
      <c r="J51" s="49" t="s">
        <v>403</v>
      </c>
    </row>
    <row r="52" ht="20.25" customHeight="1" spans="1:10">
      <c r="A52" s="22"/>
      <c r="B52" s="22"/>
      <c r="C52" s="22" t="s">
        <v>337</v>
      </c>
      <c r="D52" s="48" t="s">
        <v>374</v>
      </c>
      <c r="E52" s="49" t="s">
        <v>440</v>
      </c>
      <c r="F52" s="37" t="s">
        <v>340</v>
      </c>
      <c r="G52" s="23" t="s">
        <v>441</v>
      </c>
      <c r="H52" s="37" t="s">
        <v>353</v>
      </c>
      <c r="I52" s="37" t="s">
        <v>343</v>
      </c>
      <c r="J52" s="49" t="s">
        <v>442</v>
      </c>
    </row>
    <row r="53" ht="20.25" customHeight="1" spans="1:10">
      <c r="A53" s="22"/>
      <c r="B53" s="22"/>
      <c r="C53" s="22" t="s">
        <v>358</v>
      </c>
      <c r="D53" s="48" t="s">
        <v>359</v>
      </c>
      <c r="E53" s="49" t="s">
        <v>443</v>
      </c>
      <c r="F53" s="37" t="s">
        <v>351</v>
      </c>
      <c r="G53" s="23" t="s">
        <v>444</v>
      </c>
      <c r="H53" s="37"/>
      <c r="I53" s="37" t="s">
        <v>362</v>
      </c>
      <c r="J53" s="49" t="s">
        <v>445</v>
      </c>
    </row>
    <row r="54" ht="20.25" customHeight="1" spans="1:10">
      <c r="A54" s="22"/>
      <c r="B54" s="22"/>
      <c r="C54" s="22" t="s">
        <v>364</v>
      </c>
      <c r="D54" s="48" t="s">
        <v>365</v>
      </c>
      <c r="E54" s="49" t="s">
        <v>446</v>
      </c>
      <c r="F54" s="37" t="s">
        <v>340</v>
      </c>
      <c r="G54" s="23" t="s">
        <v>356</v>
      </c>
      <c r="H54" s="37" t="s">
        <v>353</v>
      </c>
      <c r="I54" s="37" t="s">
        <v>343</v>
      </c>
      <c r="J54" s="49" t="s">
        <v>447</v>
      </c>
    </row>
    <row r="55" ht="20.25" customHeight="1" spans="1:10">
      <c r="A55" s="47" t="s">
        <v>314</v>
      </c>
      <c r="B55" s="22" t="s">
        <v>448</v>
      </c>
      <c r="C55" s="22"/>
      <c r="D55" s="22"/>
      <c r="E55" s="22"/>
      <c r="F55" s="22"/>
      <c r="G55" s="22"/>
      <c r="H55" s="22"/>
      <c r="I55" s="22"/>
      <c r="J55" s="22"/>
    </row>
    <row r="56" ht="20.25" customHeight="1" spans="1:10">
      <c r="A56" s="22"/>
      <c r="B56" s="22"/>
      <c r="C56" s="22" t="s">
        <v>337</v>
      </c>
      <c r="D56" s="48" t="s">
        <v>349</v>
      </c>
      <c r="E56" s="49" t="s">
        <v>449</v>
      </c>
      <c r="F56" s="37" t="s">
        <v>340</v>
      </c>
      <c r="G56" s="23" t="s">
        <v>450</v>
      </c>
      <c r="H56" s="37" t="s">
        <v>353</v>
      </c>
      <c r="I56" s="37" t="s">
        <v>343</v>
      </c>
      <c r="J56" s="49" t="s">
        <v>451</v>
      </c>
    </row>
    <row r="57" ht="20.25" customHeight="1" spans="1:10">
      <c r="A57" s="22"/>
      <c r="B57" s="22"/>
      <c r="C57" s="22" t="s">
        <v>337</v>
      </c>
      <c r="D57" s="48" t="s">
        <v>374</v>
      </c>
      <c r="E57" s="49" t="s">
        <v>452</v>
      </c>
      <c r="F57" s="37" t="s">
        <v>376</v>
      </c>
      <c r="G57" s="23" t="s">
        <v>377</v>
      </c>
      <c r="H57" s="37"/>
      <c r="I57" s="37" t="s">
        <v>362</v>
      </c>
      <c r="J57" s="49" t="s">
        <v>453</v>
      </c>
    </row>
    <row r="58" ht="20.25" customHeight="1" spans="1:10">
      <c r="A58" s="22"/>
      <c r="B58" s="22"/>
      <c r="C58" s="22" t="s">
        <v>358</v>
      </c>
      <c r="D58" s="48" t="s">
        <v>359</v>
      </c>
      <c r="E58" s="49" t="s">
        <v>454</v>
      </c>
      <c r="F58" s="37" t="s">
        <v>351</v>
      </c>
      <c r="G58" s="23" t="s">
        <v>455</v>
      </c>
      <c r="H58" s="37"/>
      <c r="I58" s="37" t="s">
        <v>362</v>
      </c>
      <c r="J58" s="49" t="s">
        <v>456</v>
      </c>
    </row>
    <row r="59" ht="20.25" customHeight="1" spans="1:10">
      <c r="A59" s="22"/>
      <c r="B59" s="22"/>
      <c r="C59" s="22" t="s">
        <v>358</v>
      </c>
      <c r="D59" s="48" t="s">
        <v>385</v>
      </c>
      <c r="E59" s="49" t="s">
        <v>457</v>
      </c>
      <c r="F59" s="37" t="s">
        <v>351</v>
      </c>
      <c r="G59" s="23" t="s">
        <v>458</v>
      </c>
      <c r="H59" s="37"/>
      <c r="I59" s="37" t="s">
        <v>362</v>
      </c>
      <c r="J59" s="49" t="s">
        <v>459</v>
      </c>
    </row>
    <row r="60" ht="20.25" customHeight="1" spans="1:10">
      <c r="A60" s="22"/>
      <c r="B60" s="22"/>
      <c r="C60" s="22" t="s">
        <v>364</v>
      </c>
      <c r="D60" s="48" t="s">
        <v>365</v>
      </c>
      <c r="E60" s="49" t="s">
        <v>460</v>
      </c>
      <c r="F60" s="37" t="s">
        <v>340</v>
      </c>
      <c r="G60" s="23" t="s">
        <v>356</v>
      </c>
      <c r="H60" s="37" t="s">
        <v>353</v>
      </c>
      <c r="I60" s="37" t="s">
        <v>343</v>
      </c>
      <c r="J60" s="49" t="s">
        <v>461</v>
      </c>
    </row>
    <row r="61" ht="20.25" customHeight="1" spans="1:10">
      <c r="A61" s="47" t="s">
        <v>322</v>
      </c>
      <c r="B61" s="22" t="s">
        <v>462</v>
      </c>
      <c r="C61" s="22"/>
      <c r="D61" s="22"/>
      <c r="E61" s="22"/>
      <c r="F61" s="22"/>
      <c r="G61" s="22"/>
      <c r="H61" s="22"/>
      <c r="I61" s="22"/>
      <c r="J61" s="22"/>
    </row>
    <row r="62" ht="20.25" customHeight="1" spans="1:10">
      <c r="A62" s="22"/>
      <c r="B62" s="22"/>
      <c r="C62" s="22" t="s">
        <v>337</v>
      </c>
      <c r="D62" s="48" t="s">
        <v>349</v>
      </c>
      <c r="E62" s="49" t="s">
        <v>463</v>
      </c>
      <c r="F62" s="37" t="s">
        <v>351</v>
      </c>
      <c r="G62" s="23" t="s">
        <v>352</v>
      </c>
      <c r="H62" s="37" t="s">
        <v>353</v>
      </c>
      <c r="I62" s="37" t="s">
        <v>343</v>
      </c>
      <c r="J62" s="49" t="s">
        <v>464</v>
      </c>
    </row>
    <row r="63" ht="20.25" customHeight="1" spans="1:10">
      <c r="A63" s="22"/>
      <c r="B63" s="22"/>
      <c r="C63" s="22" t="s">
        <v>337</v>
      </c>
      <c r="D63" s="48" t="s">
        <v>374</v>
      </c>
      <c r="E63" s="49" t="s">
        <v>452</v>
      </c>
      <c r="F63" s="37" t="s">
        <v>376</v>
      </c>
      <c r="G63" s="23" t="s">
        <v>377</v>
      </c>
      <c r="H63" s="37"/>
      <c r="I63" s="37" t="s">
        <v>362</v>
      </c>
      <c r="J63" s="49" t="s">
        <v>453</v>
      </c>
    </row>
    <row r="64" ht="20.25" customHeight="1" spans="1:10">
      <c r="A64" s="22"/>
      <c r="B64" s="22"/>
      <c r="C64" s="22" t="s">
        <v>358</v>
      </c>
      <c r="D64" s="48" t="s">
        <v>359</v>
      </c>
      <c r="E64" s="49" t="s">
        <v>465</v>
      </c>
      <c r="F64" s="37" t="s">
        <v>351</v>
      </c>
      <c r="G64" s="23" t="s">
        <v>455</v>
      </c>
      <c r="H64" s="37"/>
      <c r="I64" s="37" t="s">
        <v>362</v>
      </c>
      <c r="J64" s="49" t="s">
        <v>466</v>
      </c>
    </row>
    <row r="65" ht="20.25" customHeight="1" spans="1:10">
      <c r="A65" s="22"/>
      <c r="B65" s="22"/>
      <c r="C65" s="22" t="s">
        <v>358</v>
      </c>
      <c r="D65" s="48" t="s">
        <v>385</v>
      </c>
      <c r="E65" s="49" t="s">
        <v>457</v>
      </c>
      <c r="F65" s="37" t="s">
        <v>351</v>
      </c>
      <c r="G65" s="23" t="s">
        <v>458</v>
      </c>
      <c r="H65" s="37"/>
      <c r="I65" s="37" t="s">
        <v>362</v>
      </c>
      <c r="J65" s="49" t="s">
        <v>459</v>
      </c>
    </row>
    <row r="66" ht="20.25" customHeight="1" spans="1:10">
      <c r="A66" s="22"/>
      <c r="B66" s="22"/>
      <c r="C66" s="22" t="s">
        <v>364</v>
      </c>
      <c r="D66" s="48" t="s">
        <v>365</v>
      </c>
      <c r="E66" s="49" t="s">
        <v>460</v>
      </c>
      <c r="F66" s="37" t="s">
        <v>340</v>
      </c>
      <c r="G66" s="23" t="s">
        <v>356</v>
      </c>
      <c r="H66" s="37" t="s">
        <v>353</v>
      </c>
      <c r="I66" s="37" t="s">
        <v>343</v>
      </c>
      <c r="J66" s="49" t="s">
        <v>461</v>
      </c>
    </row>
    <row r="67" ht="20.25" customHeight="1" spans="1:10">
      <c r="A67" s="47" t="s">
        <v>293</v>
      </c>
      <c r="B67" s="22" t="s">
        <v>467</v>
      </c>
      <c r="C67" s="22"/>
      <c r="D67" s="22"/>
      <c r="E67" s="22"/>
      <c r="F67" s="22"/>
      <c r="G67" s="22"/>
      <c r="H67" s="22"/>
      <c r="I67" s="22"/>
      <c r="J67" s="22"/>
    </row>
    <row r="68" ht="20.25" customHeight="1" spans="1:10">
      <c r="A68" s="22"/>
      <c r="B68" s="22"/>
      <c r="C68" s="22" t="s">
        <v>337</v>
      </c>
      <c r="D68" s="48" t="s">
        <v>338</v>
      </c>
      <c r="E68" s="49" t="s">
        <v>468</v>
      </c>
      <c r="F68" s="37" t="s">
        <v>351</v>
      </c>
      <c r="G68" s="23" t="s">
        <v>53</v>
      </c>
      <c r="H68" s="37" t="s">
        <v>469</v>
      </c>
      <c r="I68" s="37" t="s">
        <v>343</v>
      </c>
      <c r="J68" s="49" t="s">
        <v>470</v>
      </c>
    </row>
    <row r="69" ht="20.25" customHeight="1" spans="1:10">
      <c r="A69" s="22"/>
      <c r="B69" s="22"/>
      <c r="C69" s="22" t="s">
        <v>337</v>
      </c>
      <c r="D69" s="48" t="s">
        <v>338</v>
      </c>
      <c r="E69" s="49" t="s">
        <v>471</v>
      </c>
      <c r="F69" s="37" t="s">
        <v>472</v>
      </c>
      <c r="G69" s="23" t="s">
        <v>52</v>
      </c>
      <c r="H69" s="37" t="s">
        <v>342</v>
      </c>
      <c r="I69" s="37" t="s">
        <v>343</v>
      </c>
      <c r="J69" s="49" t="s">
        <v>473</v>
      </c>
    </row>
    <row r="70" ht="20.25" customHeight="1" spans="1:10">
      <c r="A70" s="22"/>
      <c r="B70" s="22"/>
      <c r="C70" s="22" t="s">
        <v>337</v>
      </c>
      <c r="D70" s="48" t="s">
        <v>374</v>
      </c>
      <c r="E70" s="49" t="s">
        <v>474</v>
      </c>
      <c r="F70" s="37" t="s">
        <v>340</v>
      </c>
      <c r="G70" s="23" t="s">
        <v>356</v>
      </c>
      <c r="H70" s="37" t="s">
        <v>353</v>
      </c>
      <c r="I70" s="37" t="s">
        <v>343</v>
      </c>
      <c r="J70" s="49" t="s">
        <v>475</v>
      </c>
    </row>
    <row r="71" ht="20.25" customHeight="1" spans="1:10">
      <c r="A71" s="22"/>
      <c r="B71" s="22"/>
      <c r="C71" s="22" t="s">
        <v>358</v>
      </c>
      <c r="D71" s="48" t="s">
        <v>430</v>
      </c>
      <c r="E71" s="49" t="s">
        <v>476</v>
      </c>
      <c r="F71" s="37" t="s">
        <v>351</v>
      </c>
      <c r="G71" s="23" t="s">
        <v>477</v>
      </c>
      <c r="H71" s="37" t="s">
        <v>478</v>
      </c>
      <c r="I71" s="37" t="s">
        <v>343</v>
      </c>
      <c r="J71" s="49" t="s">
        <v>479</v>
      </c>
    </row>
    <row r="72" ht="20.25" customHeight="1" spans="1:10">
      <c r="A72" s="22"/>
      <c r="B72" s="22"/>
      <c r="C72" s="22" t="s">
        <v>358</v>
      </c>
      <c r="D72" s="48" t="s">
        <v>359</v>
      </c>
      <c r="E72" s="49" t="s">
        <v>359</v>
      </c>
      <c r="F72" s="37" t="s">
        <v>351</v>
      </c>
      <c r="G72" s="23" t="s">
        <v>480</v>
      </c>
      <c r="H72" s="37"/>
      <c r="I72" s="37" t="s">
        <v>362</v>
      </c>
      <c r="J72" s="49" t="s">
        <v>481</v>
      </c>
    </row>
    <row r="73" ht="20.25" customHeight="1" spans="1:10">
      <c r="A73" s="22"/>
      <c r="B73" s="22"/>
      <c r="C73" s="22" t="s">
        <v>364</v>
      </c>
      <c r="D73" s="48" t="s">
        <v>365</v>
      </c>
      <c r="E73" s="49" t="s">
        <v>482</v>
      </c>
      <c r="F73" s="37" t="s">
        <v>340</v>
      </c>
      <c r="G73" s="23" t="s">
        <v>356</v>
      </c>
      <c r="H73" s="37" t="s">
        <v>353</v>
      </c>
      <c r="I73" s="37" t="s">
        <v>343</v>
      </c>
      <c r="J73" s="49" t="s">
        <v>483</v>
      </c>
    </row>
    <row r="74" ht="20.25" customHeight="1" spans="1:10">
      <c r="A74" s="47" t="s">
        <v>303</v>
      </c>
      <c r="B74" s="22" t="s">
        <v>484</v>
      </c>
      <c r="C74" s="22"/>
      <c r="D74" s="22"/>
      <c r="E74" s="22"/>
      <c r="F74" s="22"/>
      <c r="G74" s="22"/>
      <c r="H74" s="22"/>
      <c r="I74" s="22"/>
      <c r="J74" s="22"/>
    </row>
    <row r="75" ht="20.25" customHeight="1" spans="1:10">
      <c r="A75" s="22"/>
      <c r="B75" s="22"/>
      <c r="C75" s="22" t="s">
        <v>337</v>
      </c>
      <c r="D75" s="48" t="s">
        <v>349</v>
      </c>
      <c r="E75" s="49" t="s">
        <v>463</v>
      </c>
      <c r="F75" s="37" t="s">
        <v>351</v>
      </c>
      <c r="G75" s="23" t="s">
        <v>352</v>
      </c>
      <c r="H75" s="37" t="s">
        <v>353</v>
      </c>
      <c r="I75" s="37" t="s">
        <v>343</v>
      </c>
      <c r="J75" s="49" t="s">
        <v>464</v>
      </c>
    </row>
    <row r="76" ht="20.25" customHeight="1" spans="1:10">
      <c r="A76" s="22"/>
      <c r="B76" s="22"/>
      <c r="C76" s="22" t="s">
        <v>337</v>
      </c>
      <c r="D76" s="48" t="s">
        <v>374</v>
      </c>
      <c r="E76" s="49" t="s">
        <v>485</v>
      </c>
      <c r="F76" s="37" t="s">
        <v>340</v>
      </c>
      <c r="G76" s="23" t="s">
        <v>426</v>
      </c>
      <c r="H76" s="37" t="s">
        <v>353</v>
      </c>
      <c r="I76" s="37" t="s">
        <v>343</v>
      </c>
      <c r="J76" s="49" t="s">
        <v>486</v>
      </c>
    </row>
    <row r="77" ht="20.25" customHeight="1" spans="1:10">
      <c r="A77" s="22"/>
      <c r="B77" s="22"/>
      <c r="C77" s="22" t="s">
        <v>358</v>
      </c>
      <c r="D77" s="48" t="s">
        <v>359</v>
      </c>
      <c r="E77" s="49" t="s">
        <v>487</v>
      </c>
      <c r="F77" s="37" t="s">
        <v>351</v>
      </c>
      <c r="G77" s="23" t="s">
        <v>484</v>
      </c>
      <c r="H77" s="37"/>
      <c r="I77" s="37" t="s">
        <v>362</v>
      </c>
      <c r="J77" s="49" t="s">
        <v>488</v>
      </c>
    </row>
    <row r="78" ht="20.25" customHeight="1" spans="1:10">
      <c r="A78" s="22"/>
      <c r="B78" s="22"/>
      <c r="C78" s="22" t="s">
        <v>358</v>
      </c>
      <c r="D78" s="48" t="s">
        <v>359</v>
      </c>
      <c r="E78" s="49" t="s">
        <v>489</v>
      </c>
      <c r="F78" s="37" t="s">
        <v>351</v>
      </c>
      <c r="G78" s="23" t="s">
        <v>458</v>
      </c>
      <c r="H78" s="37"/>
      <c r="I78" s="37" t="s">
        <v>362</v>
      </c>
      <c r="J78" s="49" t="s">
        <v>490</v>
      </c>
    </row>
    <row r="79" ht="20.25" customHeight="1" spans="1:10">
      <c r="A79" s="22"/>
      <c r="B79" s="22"/>
      <c r="C79" s="22" t="s">
        <v>358</v>
      </c>
      <c r="D79" s="48" t="s">
        <v>385</v>
      </c>
      <c r="E79" s="49" t="s">
        <v>491</v>
      </c>
      <c r="F79" s="37" t="s">
        <v>351</v>
      </c>
      <c r="G79" s="23" t="s">
        <v>492</v>
      </c>
      <c r="H79" s="37"/>
      <c r="I79" s="37" t="s">
        <v>362</v>
      </c>
      <c r="J79" s="49" t="s">
        <v>493</v>
      </c>
    </row>
    <row r="80" ht="20.25" customHeight="1" spans="1:10">
      <c r="A80" s="22"/>
      <c r="B80" s="22"/>
      <c r="C80" s="22" t="s">
        <v>364</v>
      </c>
      <c r="D80" s="48" t="s">
        <v>365</v>
      </c>
      <c r="E80" s="49" t="s">
        <v>494</v>
      </c>
      <c r="F80" s="37" t="s">
        <v>340</v>
      </c>
      <c r="G80" s="23" t="s">
        <v>356</v>
      </c>
      <c r="H80" s="37" t="s">
        <v>353</v>
      </c>
      <c r="I80" s="37" t="s">
        <v>343</v>
      </c>
      <c r="J80" s="49" t="s">
        <v>397</v>
      </c>
    </row>
    <row r="81" ht="20.25" customHeight="1" spans="1:10">
      <c r="A81" s="47" t="s">
        <v>299</v>
      </c>
      <c r="B81" s="22" t="s">
        <v>495</v>
      </c>
      <c r="C81" s="22"/>
      <c r="D81" s="22"/>
      <c r="E81" s="22"/>
      <c r="F81" s="22"/>
      <c r="G81" s="22"/>
      <c r="H81" s="22"/>
      <c r="I81" s="22"/>
      <c r="J81" s="22"/>
    </row>
    <row r="82" ht="20.25" customHeight="1" spans="1:10">
      <c r="A82" s="22"/>
      <c r="B82" s="22"/>
      <c r="C82" s="22" t="s">
        <v>337</v>
      </c>
      <c r="D82" s="48" t="s">
        <v>349</v>
      </c>
      <c r="E82" s="49" t="s">
        <v>463</v>
      </c>
      <c r="F82" s="37" t="s">
        <v>351</v>
      </c>
      <c r="G82" s="23" t="s">
        <v>352</v>
      </c>
      <c r="H82" s="37" t="s">
        <v>353</v>
      </c>
      <c r="I82" s="37" t="s">
        <v>343</v>
      </c>
      <c r="J82" s="49" t="s">
        <v>496</v>
      </c>
    </row>
    <row r="83" ht="20.25" customHeight="1" spans="1:10">
      <c r="A83" s="22"/>
      <c r="B83" s="22"/>
      <c r="C83" s="22" t="s">
        <v>337</v>
      </c>
      <c r="D83" s="48" t="s">
        <v>374</v>
      </c>
      <c r="E83" s="49" t="s">
        <v>497</v>
      </c>
      <c r="F83" s="37" t="s">
        <v>351</v>
      </c>
      <c r="G83" s="23" t="s">
        <v>498</v>
      </c>
      <c r="H83" s="37"/>
      <c r="I83" s="37" t="s">
        <v>362</v>
      </c>
      <c r="J83" s="49" t="s">
        <v>486</v>
      </c>
    </row>
    <row r="84" ht="20.25" customHeight="1" spans="1:10">
      <c r="A84" s="22"/>
      <c r="B84" s="22"/>
      <c r="C84" s="22" t="s">
        <v>358</v>
      </c>
      <c r="D84" s="48" t="s">
        <v>359</v>
      </c>
      <c r="E84" s="49" t="s">
        <v>499</v>
      </c>
      <c r="F84" s="37" t="s">
        <v>351</v>
      </c>
      <c r="G84" s="23" t="s">
        <v>484</v>
      </c>
      <c r="H84" s="37"/>
      <c r="I84" s="37" t="s">
        <v>362</v>
      </c>
      <c r="J84" s="49" t="s">
        <v>488</v>
      </c>
    </row>
    <row r="85" ht="20.25" customHeight="1" spans="1:10">
      <c r="A85" s="22"/>
      <c r="B85" s="22"/>
      <c r="C85" s="22" t="s">
        <v>358</v>
      </c>
      <c r="D85" s="48" t="s">
        <v>385</v>
      </c>
      <c r="E85" s="49" t="s">
        <v>500</v>
      </c>
      <c r="F85" s="37" t="s">
        <v>351</v>
      </c>
      <c r="G85" s="23" t="s">
        <v>501</v>
      </c>
      <c r="H85" s="37"/>
      <c r="I85" s="37" t="s">
        <v>362</v>
      </c>
      <c r="J85" s="49" t="s">
        <v>502</v>
      </c>
    </row>
    <row r="86" ht="20.25" customHeight="1" spans="1:10">
      <c r="A86" s="22"/>
      <c r="B86" s="22"/>
      <c r="C86" s="22" t="s">
        <v>364</v>
      </c>
      <c r="D86" s="48" t="s">
        <v>365</v>
      </c>
      <c r="E86" s="49" t="s">
        <v>494</v>
      </c>
      <c r="F86" s="37" t="s">
        <v>340</v>
      </c>
      <c r="G86" s="23" t="s">
        <v>356</v>
      </c>
      <c r="H86" s="37" t="s">
        <v>353</v>
      </c>
      <c r="I86" s="37" t="s">
        <v>343</v>
      </c>
      <c r="J86" s="49" t="s">
        <v>397</v>
      </c>
    </row>
    <row r="87" ht="20.25" customHeight="1" spans="1:10">
      <c r="A87" s="47" t="s">
        <v>316</v>
      </c>
      <c r="B87" s="22" t="s">
        <v>503</v>
      </c>
      <c r="C87" s="22"/>
      <c r="D87" s="22"/>
      <c r="E87" s="22"/>
      <c r="F87" s="22"/>
      <c r="G87" s="22"/>
      <c r="H87" s="22"/>
      <c r="I87" s="22"/>
      <c r="J87" s="22"/>
    </row>
    <row r="88" ht="20.25" customHeight="1" spans="1:10">
      <c r="A88" s="22"/>
      <c r="B88" s="22"/>
      <c r="C88" s="22" t="s">
        <v>337</v>
      </c>
      <c r="D88" s="48" t="s">
        <v>349</v>
      </c>
      <c r="E88" s="49" t="s">
        <v>504</v>
      </c>
      <c r="F88" s="37" t="s">
        <v>351</v>
      </c>
      <c r="G88" s="23" t="s">
        <v>352</v>
      </c>
      <c r="H88" s="37" t="s">
        <v>353</v>
      </c>
      <c r="I88" s="37" t="s">
        <v>343</v>
      </c>
      <c r="J88" s="49" t="s">
        <v>505</v>
      </c>
    </row>
    <row r="89" ht="20.25" customHeight="1" spans="1:10">
      <c r="A89" s="22"/>
      <c r="B89" s="22"/>
      <c r="C89" s="22" t="s">
        <v>337</v>
      </c>
      <c r="D89" s="48" t="s">
        <v>374</v>
      </c>
      <c r="E89" s="49" t="s">
        <v>506</v>
      </c>
      <c r="F89" s="37" t="s">
        <v>340</v>
      </c>
      <c r="G89" s="23" t="s">
        <v>426</v>
      </c>
      <c r="H89" s="37" t="s">
        <v>353</v>
      </c>
      <c r="I89" s="37" t="s">
        <v>343</v>
      </c>
      <c r="J89" s="49" t="s">
        <v>507</v>
      </c>
    </row>
    <row r="90" ht="20.25" customHeight="1" spans="1:10">
      <c r="A90" s="22"/>
      <c r="B90" s="22"/>
      <c r="C90" s="22" t="s">
        <v>358</v>
      </c>
      <c r="D90" s="48" t="s">
        <v>430</v>
      </c>
      <c r="E90" s="49" t="s">
        <v>508</v>
      </c>
      <c r="F90" s="37" t="s">
        <v>351</v>
      </c>
      <c r="G90" s="23" t="s">
        <v>509</v>
      </c>
      <c r="H90" s="37"/>
      <c r="I90" s="37" t="s">
        <v>362</v>
      </c>
      <c r="J90" s="49" t="s">
        <v>510</v>
      </c>
    </row>
    <row r="91" ht="20.25" customHeight="1" spans="1:10">
      <c r="A91" s="22"/>
      <c r="B91" s="22"/>
      <c r="C91" s="22" t="s">
        <v>358</v>
      </c>
      <c r="D91" s="48" t="s">
        <v>359</v>
      </c>
      <c r="E91" s="49" t="s">
        <v>511</v>
      </c>
      <c r="F91" s="37" t="s">
        <v>351</v>
      </c>
      <c r="G91" s="23" t="s">
        <v>512</v>
      </c>
      <c r="H91" s="37"/>
      <c r="I91" s="37" t="s">
        <v>362</v>
      </c>
      <c r="J91" s="49" t="s">
        <v>513</v>
      </c>
    </row>
    <row r="92" ht="20.25" customHeight="1" spans="1:10">
      <c r="A92" s="22"/>
      <c r="B92" s="22"/>
      <c r="C92" s="22" t="s">
        <v>364</v>
      </c>
      <c r="D92" s="48" t="s">
        <v>365</v>
      </c>
      <c r="E92" s="49" t="s">
        <v>494</v>
      </c>
      <c r="F92" s="37" t="s">
        <v>340</v>
      </c>
      <c r="G92" s="23" t="s">
        <v>356</v>
      </c>
      <c r="H92" s="37" t="s">
        <v>353</v>
      </c>
      <c r="I92" s="37" t="s">
        <v>343</v>
      </c>
      <c r="J92" s="49" t="s">
        <v>514</v>
      </c>
    </row>
    <row r="93" ht="20.25" customHeight="1" spans="1:10">
      <c r="A93" s="47" t="s">
        <v>291</v>
      </c>
      <c r="B93" s="22" t="s">
        <v>515</v>
      </c>
      <c r="C93" s="22"/>
      <c r="D93" s="22"/>
      <c r="E93" s="22"/>
      <c r="F93" s="22"/>
      <c r="G93" s="22"/>
      <c r="H93" s="22"/>
      <c r="I93" s="22"/>
      <c r="J93" s="22"/>
    </row>
    <row r="94" ht="20.25" customHeight="1" spans="1:10">
      <c r="A94" s="22"/>
      <c r="B94" s="22"/>
      <c r="C94" s="22" t="s">
        <v>337</v>
      </c>
      <c r="D94" s="48" t="s">
        <v>338</v>
      </c>
      <c r="E94" s="49" t="s">
        <v>399</v>
      </c>
      <c r="F94" s="37" t="s">
        <v>351</v>
      </c>
      <c r="G94" s="23" t="s">
        <v>516</v>
      </c>
      <c r="H94" s="37" t="s">
        <v>383</v>
      </c>
      <c r="I94" s="37" t="s">
        <v>343</v>
      </c>
      <c r="J94" s="49" t="s">
        <v>517</v>
      </c>
    </row>
    <row r="95" ht="20.25" customHeight="1" spans="1:10">
      <c r="A95" s="22"/>
      <c r="B95" s="22"/>
      <c r="C95" s="22" t="s">
        <v>337</v>
      </c>
      <c r="D95" s="48" t="s">
        <v>349</v>
      </c>
      <c r="E95" s="49" t="s">
        <v>402</v>
      </c>
      <c r="F95" s="37" t="s">
        <v>351</v>
      </c>
      <c r="G95" s="23" t="s">
        <v>352</v>
      </c>
      <c r="H95" s="37" t="s">
        <v>353</v>
      </c>
      <c r="I95" s="37" t="s">
        <v>343</v>
      </c>
      <c r="J95" s="49" t="s">
        <v>517</v>
      </c>
    </row>
    <row r="96" ht="20.25" customHeight="1" spans="1:10">
      <c r="A96" s="22"/>
      <c r="B96" s="22"/>
      <c r="C96" s="22" t="s">
        <v>337</v>
      </c>
      <c r="D96" s="48" t="s">
        <v>374</v>
      </c>
      <c r="E96" s="49" t="s">
        <v>440</v>
      </c>
      <c r="F96" s="37" t="s">
        <v>351</v>
      </c>
      <c r="G96" s="23" t="s">
        <v>352</v>
      </c>
      <c r="H96" s="37" t="s">
        <v>353</v>
      </c>
      <c r="I96" s="37" t="s">
        <v>343</v>
      </c>
      <c r="J96" s="49" t="s">
        <v>517</v>
      </c>
    </row>
    <row r="97" ht="20.25" customHeight="1" spans="1:10">
      <c r="A97" s="22"/>
      <c r="B97" s="22"/>
      <c r="C97" s="22" t="s">
        <v>358</v>
      </c>
      <c r="D97" s="48" t="s">
        <v>359</v>
      </c>
      <c r="E97" s="49" t="s">
        <v>443</v>
      </c>
      <c r="F97" s="37" t="s">
        <v>340</v>
      </c>
      <c r="G97" s="23" t="s">
        <v>356</v>
      </c>
      <c r="H97" s="37" t="s">
        <v>353</v>
      </c>
      <c r="I97" s="37" t="s">
        <v>343</v>
      </c>
      <c r="J97" s="49" t="s">
        <v>517</v>
      </c>
    </row>
    <row r="98" ht="20.25" customHeight="1" spans="1:10">
      <c r="A98" s="22"/>
      <c r="B98" s="22"/>
      <c r="C98" s="22" t="s">
        <v>364</v>
      </c>
      <c r="D98" s="48" t="s">
        <v>365</v>
      </c>
      <c r="E98" s="49" t="s">
        <v>518</v>
      </c>
      <c r="F98" s="37" t="s">
        <v>340</v>
      </c>
      <c r="G98" s="23" t="s">
        <v>367</v>
      </c>
      <c r="H98" s="37" t="s">
        <v>353</v>
      </c>
      <c r="I98" s="37" t="s">
        <v>343</v>
      </c>
      <c r="J98" s="49" t="s">
        <v>517</v>
      </c>
    </row>
    <row r="99" ht="20.25" customHeight="1" spans="1:10">
      <c r="A99" s="47" t="s">
        <v>308</v>
      </c>
      <c r="B99" s="22" t="s">
        <v>519</v>
      </c>
      <c r="C99" s="22"/>
      <c r="D99" s="22"/>
      <c r="E99" s="22"/>
      <c r="F99" s="22"/>
      <c r="G99" s="22"/>
      <c r="H99" s="22"/>
      <c r="I99" s="22"/>
      <c r="J99" s="22"/>
    </row>
    <row r="100" ht="20.25" customHeight="1" spans="1:10">
      <c r="A100" s="22"/>
      <c r="B100" s="22"/>
      <c r="C100" s="22" t="s">
        <v>337</v>
      </c>
      <c r="D100" s="48" t="s">
        <v>338</v>
      </c>
      <c r="E100" s="49" t="s">
        <v>520</v>
      </c>
      <c r="F100" s="37" t="s">
        <v>351</v>
      </c>
      <c r="G100" s="23" t="s">
        <v>352</v>
      </c>
      <c r="H100" s="37" t="s">
        <v>353</v>
      </c>
      <c r="I100" s="37" t="s">
        <v>343</v>
      </c>
      <c r="J100" s="49" t="s">
        <v>521</v>
      </c>
    </row>
    <row r="101" ht="20.25" customHeight="1" spans="1:10">
      <c r="A101" s="22"/>
      <c r="B101" s="22"/>
      <c r="C101" s="22" t="s">
        <v>337</v>
      </c>
      <c r="D101" s="48" t="s">
        <v>349</v>
      </c>
      <c r="E101" s="49" t="s">
        <v>522</v>
      </c>
      <c r="F101" s="37" t="s">
        <v>351</v>
      </c>
      <c r="G101" s="23" t="s">
        <v>352</v>
      </c>
      <c r="H101" s="37" t="s">
        <v>353</v>
      </c>
      <c r="I101" s="37" t="s">
        <v>343</v>
      </c>
      <c r="J101" s="49" t="s">
        <v>523</v>
      </c>
    </row>
    <row r="102" ht="20.25" customHeight="1" spans="1:10">
      <c r="A102" s="22"/>
      <c r="B102" s="22"/>
      <c r="C102" s="22" t="s">
        <v>358</v>
      </c>
      <c r="D102" s="48" t="s">
        <v>359</v>
      </c>
      <c r="E102" s="49" t="s">
        <v>524</v>
      </c>
      <c r="F102" s="37" t="s">
        <v>351</v>
      </c>
      <c r="G102" s="23" t="s">
        <v>418</v>
      </c>
      <c r="H102" s="37"/>
      <c r="I102" s="37" t="s">
        <v>362</v>
      </c>
      <c r="J102" s="49" t="s">
        <v>525</v>
      </c>
    </row>
    <row r="103" ht="20.25" customHeight="1" spans="1:10">
      <c r="A103" s="22"/>
      <c r="B103" s="22"/>
      <c r="C103" s="22" t="s">
        <v>358</v>
      </c>
      <c r="D103" s="48" t="s">
        <v>385</v>
      </c>
      <c r="E103" s="49" t="s">
        <v>526</v>
      </c>
      <c r="F103" s="37" t="s">
        <v>340</v>
      </c>
      <c r="G103" s="23" t="s">
        <v>50</v>
      </c>
      <c r="H103" s="37" t="s">
        <v>394</v>
      </c>
      <c r="I103" s="37" t="s">
        <v>343</v>
      </c>
      <c r="J103" s="49" t="s">
        <v>527</v>
      </c>
    </row>
    <row r="104" ht="20.25" customHeight="1" spans="1:10">
      <c r="A104" s="22"/>
      <c r="B104" s="22"/>
      <c r="C104" s="22" t="s">
        <v>364</v>
      </c>
      <c r="D104" s="48" t="s">
        <v>365</v>
      </c>
      <c r="E104" s="49" t="s">
        <v>528</v>
      </c>
      <c r="F104" s="37" t="s">
        <v>340</v>
      </c>
      <c r="G104" s="23" t="s">
        <v>356</v>
      </c>
      <c r="H104" s="37" t="s">
        <v>353</v>
      </c>
      <c r="I104" s="37" t="s">
        <v>343</v>
      </c>
      <c r="J104" s="49" t="s">
        <v>529</v>
      </c>
    </row>
    <row r="105" ht="20.25" customHeight="1" spans="1:10">
      <c r="A105" s="47" t="s">
        <v>287</v>
      </c>
      <c r="B105" s="22" t="s">
        <v>413</v>
      </c>
      <c r="C105" s="22"/>
      <c r="D105" s="22"/>
      <c r="E105" s="22"/>
      <c r="F105" s="22"/>
      <c r="G105" s="22"/>
      <c r="H105" s="22"/>
      <c r="I105" s="22"/>
      <c r="J105" s="22"/>
    </row>
    <row r="106" ht="20.25" customHeight="1" spans="1:10">
      <c r="A106" s="22"/>
      <c r="B106" s="22"/>
      <c r="C106" s="22" t="s">
        <v>337</v>
      </c>
      <c r="D106" s="48" t="s">
        <v>338</v>
      </c>
      <c r="E106" s="49" t="s">
        <v>399</v>
      </c>
      <c r="F106" s="37" t="s">
        <v>351</v>
      </c>
      <c r="G106" s="23" t="s">
        <v>530</v>
      </c>
      <c r="H106" s="37" t="s">
        <v>383</v>
      </c>
      <c r="I106" s="37" t="s">
        <v>343</v>
      </c>
      <c r="J106" s="49" t="s">
        <v>401</v>
      </c>
    </row>
    <row r="107" ht="20.25" customHeight="1" spans="1:10">
      <c r="A107" s="22"/>
      <c r="B107" s="22"/>
      <c r="C107" s="22" t="s">
        <v>337</v>
      </c>
      <c r="D107" s="48" t="s">
        <v>349</v>
      </c>
      <c r="E107" s="49" t="s">
        <v>402</v>
      </c>
      <c r="F107" s="37" t="s">
        <v>351</v>
      </c>
      <c r="G107" s="23" t="s">
        <v>352</v>
      </c>
      <c r="H107" s="37" t="s">
        <v>353</v>
      </c>
      <c r="I107" s="37" t="s">
        <v>343</v>
      </c>
      <c r="J107" s="49" t="s">
        <v>403</v>
      </c>
    </row>
    <row r="108" ht="20.25" customHeight="1" spans="1:10">
      <c r="A108" s="22"/>
      <c r="B108" s="22"/>
      <c r="C108" s="22" t="s">
        <v>337</v>
      </c>
      <c r="D108" s="48" t="s">
        <v>374</v>
      </c>
      <c r="E108" s="49" t="s">
        <v>531</v>
      </c>
      <c r="F108" s="37" t="s">
        <v>340</v>
      </c>
      <c r="G108" s="23" t="s">
        <v>356</v>
      </c>
      <c r="H108" s="37" t="s">
        <v>353</v>
      </c>
      <c r="I108" s="37" t="s">
        <v>343</v>
      </c>
      <c r="J108" s="49" t="s">
        <v>405</v>
      </c>
    </row>
    <row r="109" ht="20.25" customHeight="1" spans="1:10">
      <c r="A109" s="22"/>
      <c r="B109" s="22"/>
      <c r="C109" s="22" t="s">
        <v>358</v>
      </c>
      <c r="D109" s="48" t="s">
        <v>359</v>
      </c>
      <c r="E109" s="49" t="s">
        <v>532</v>
      </c>
      <c r="F109" s="37" t="s">
        <v>351</v>
      </c>
      <c r="G109" s="23" t="s">
        <v>418</v>
      </c>
      <c r="H109" s="37"/>
      <c r="I109" s="37" t="s">
        <v>362</v>
      </c>
      <c r="J109" s="49" t="s">
        <v>533</v>
      </c>
    </row>
    <row r="110" ht="20.25" customHeight="1" spans="1:10">
      <c r="A110" s="22"/>
      <c r="B110" s="22"/>
      <c r="C110" s="22" t="s">
        <v>364</v>
      </c>
      <c r="D110" s="48" t="s">
        <v>365</v>
      </c>
      <c r="E110" s="49" t="s">
        <v>411</v>
      </c>
      <c r="F110" s="37" t="s">
        <v>340</v>
      </c>
      <c r="G110" s="23" t="s">
        <v>356</v>
      </c>
      <c r="H110" s="37" t="s">
        <v>353</v>
      </c>
      <c r="I110" s="37" t="s">
        <v>343</v>
      </c>
      <c r="J110" s="49" t="s">
        <v>412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 . . . . . . 烊พันง่</cp:lastModifiedBy>
  <dcterms:created xsi:type="dcterms:W3CDTF">2026-02-10T09:27:00Z</dcterms:created>
  <dcterms:modified xsi:type="dcterms:W3CDTF">2025-03-12T08:21:12Z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76CF716E9E7D4AF38C5762C2B5DA0C18_12</vt:lpwstr>
  </property>
</Properties>
</file>